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11760" tabRatio="500" activeTab="7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<sst xmlns="http://schemas.openxmlformats.org/spreadsheetml/2006/main" count="624" uniqueCount="422">
  <si>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</si>
  <si>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</si>
  <si>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</si>
  <si>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</si>
  <si>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</si>
  <si>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</si>
  <si>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</si>
  <si>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</si>
  <si>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</si>
  <si>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</si>
  <si>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</si>
  <si>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</si>
  <si>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</si>
  <si>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</si>
  <si>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</si>
  <si>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</si>
  <si>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</si>
  <si>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</si>
  <si>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</si>
  <si>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</si>
  <si>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</si>
  <si>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</si>
  <si>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</si>
  <si>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</si>
  <si>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</si>
  <si>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</si>
  <si>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</si>
  <si>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</si>
  <si>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</si>
  <si>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</si>
  <si>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</si>
  <si>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</si>
  <si>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</si>
  <si>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</si>
  <si>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</si>
  <si>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</si>
  <si>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</si>
  <si>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</si>
  <si>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</si>
  <si>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</si>
  <si>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</si>
  <si>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</si>
  <si>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</si>
  <si>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</si>
  <si>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</si>
  <si>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</si>
  <si>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</si>
  <si>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</si>
  <si>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</si>
  <si>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</si>
  <si>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</si>
  <si>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</si>
  <si>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</si>
  <si>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</si>
  <si>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</si>
  <si>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</si>
  <si>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</si>
  <si>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</si>
  <si>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</si>
  <si>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</si>
  <si>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</si>
  <si>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</si>
  <si>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</si>
  <si>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</si>
  <si>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</si>
  <si>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</si>
  <si>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</si>
  <si>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</si>
  <si>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</si>
  <si>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</si>
  <si>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</si>
  <si>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</si>
  <si>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</si>
  <si>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</si>
  <si>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</si>
  <si>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</si>
  <si>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</si>
  <si>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</si>
  <si>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</si>
  <si>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</si>
  <si>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</si>
  <si>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</si>
  <si>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</si>
  <si>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</si>
  <si>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</si>
  <si>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</si>
  <si>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</si>
  <si>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</si>
  <si>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</si>
  <si>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</si>
  <si>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</si>
  <si>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</si>
  <si>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</si>
  <si>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</si>
  <si>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</si>
  <si>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</si>
  <si>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</si>
  <si>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</si>
  <si>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</si>
  <si>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</si>
  <si>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</si>
  <si>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</si>
  <si>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</si>
  <si>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</si>
  <si>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</si>
  <si>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</si>
  <si>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</si>
  <si>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</si>
  <si>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</si>
  <si>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</si>
  <si>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</si>
  <si>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</si>
  <si>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</si>
  <si>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</si>
  <si>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</si>
  <si>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</si>
  <si>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</si>
  <si>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</si>
  <si>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</si>
  <si>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</si>
  <si>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</si>
  <si>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</si>
  <si>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</si>
  <si>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</si>
  <si>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</si>
  <si>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</si>
  <si>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</si>
  <si>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</si>
  <si>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</si>
  <si>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</si>
  <si>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</si>
  <si>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</si>
  <si>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</si>
  <si>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</si>
  <si>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</si>
  <si>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</si>
  <si>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</si>
  <si>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</si>
  <si>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</si>
  <si>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</si>
  <si>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</si>
  <si>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</si>
  <si>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</si>
  <si>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</si>
  <si>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</si>
  <si>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</si>
  <si>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</si>
  <si>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</si>
  <si>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</si>
  <si>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</si>
  <si>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</si>
  <si>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</si>
  <si>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</si>
  <si>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</si>
  <si>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</si>
  <si>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</si>
  <si>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</si>
  <si>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</si>
  <si>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</si>
  <si>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</si>
  <si>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</si>
  <si>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</si>
  <si>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</si>
  <si>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</si>
  <si>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</si>
  <si>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</si>
  <si>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</si>
  <si>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</si>
  <si>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</si>
  <si>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</si>
  <si>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</si>
  <si>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</si>
  <si>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</si>
  <si>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</si>
  <si>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</si>
  <si>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</si>
  <si>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</si>
  <si>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</si>
  <si>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</si>
  <si>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</si>
  <si>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</si>
  <si>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</si>
  <si>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</si>
  <si>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</si>
  <si>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</si>
  <si>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</si>
  <si>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</si>
  <si>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</si>
  <si>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</si>
  <si>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</si>
  <si>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</si>
  <si>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</si>
  <si>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</si>
  <si>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</si>
  <si>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</si>
  <si>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</si>
  <si>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</si>
  <si>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</si>
  <si>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</si>
  <si>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</si>
  <si>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</si>
  <si>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</si>
  <si>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</si>
  <si>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</si>
  <si>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</si>
  <si>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</si>
  <si>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</si>
  <si>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</si>
  <si>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</si>
  <si>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</si>
  <si>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</si>
  <si>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</si>
  <si>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</si>
  <si>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</si>
  <si>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</si>
  <si>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</si>
  <si>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</si>
  <si>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</si>
  <si>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</si>
  <si>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</si>
  <si>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</si>
  <si>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</si>
  <si>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</si>
  <si>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</si>
  <si>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</si>
  <si>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</si>
  <si>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</si>
  <si>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</si>
  <si>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</si>
  <si>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</si>
  <si>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</si>
  <si>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</si>
  <si>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</si>
  <si>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</si>
  <si>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</si>
  <si>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</si>
  <si>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</si>
  <si>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</si>
  <si>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</si>
  <si>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</si>
  <si>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</si>
  <si>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</si>
  <si>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</si>
  <si>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</si>
  <si>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</si>
  <si>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</si>
  <si>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</si>
  <si>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</si>
  <si>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</si>
  <si>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</si>
  <si>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</si>
  <si>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</si>
  <si>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</si>
  <si>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</si>
  <si>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</si>
  <si>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</si>
  <si>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</si>
  <si>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</si>
  <si>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</si>
  <si>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</si>
  <si>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</si>
  <si>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</si>
  <si>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</si>
  <si>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</si>
  <si>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</si>
  <si>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</si>
  <si>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</si>
  <si>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</si>
  <si>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</si>
  <si>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</si>
  <si>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</si>
  <si>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</si>
  <si>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</si>
  <si>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</si>
  <si>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</si>
  <si>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</si>
  <si>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</si>
  <si>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</si>
  <si>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</si>
  <si>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</si>
  <si>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</si>
  <si>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</si>
  <si>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</si>
  <si>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</si>
  <si>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</si>
  <si>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</si>
  <si>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</si>
  <si>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</si>
  <si>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</si>
  <si>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</si>
  <si>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</si>
  <si>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</si>
  <si>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</si>
  <si>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</si>
  <si>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</si>
  <si>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</si>
  <si>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</si>
  <si>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</si>
  <si>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</si>
  <si>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</si>
  <si>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</si>
  <si>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</si>
  <si>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</si>
  <si>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</si>
  <si>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</si>
  <si>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</si>
  <si>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</si>
  <si>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</si>
  <si>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</si>
  <si>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</si>
  <si>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</si>
  <si>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</si>
  <si>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</si>
  <si>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</si>
  <si>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</si>
  <si>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</si>
  <si>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</si>
  <si>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</si>
  <si>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</si>
  <si>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</si>
  <si>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</si>
  <si>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</si>
  <si>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</si>
  <si>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</si>
  <si>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</si>
  <si>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</si>
  <si>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</si>
  <si>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</si>
  <si>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</si>
  <si>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</si>
  <si>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</si>
  <si>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</si>
  <si>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</si>
  <si>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</si>
  <si>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</si>
  <si>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</si>
  <si>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</si>
  <si>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</si>
  <si>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</si>
  <si>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</si>
  <si>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</si>
  <si>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</si>
  <si>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</si>
  <si>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</si>
  <si>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</si>
  <si>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</si>
  <si>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</si>
  <si>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</si>
  <si>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</si>
  <si>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</si>
  <si>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</si>
  <si>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</si>
  <si>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</si>
  <si>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</si>
  <si>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</si>
  <si>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</si>
  <si>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</si>
  <si>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</si>
  <si>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</si>
  <si>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</si>
  <si>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</si>
  <si>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</si>
  <si>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</si>
  <si>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</si>
  <si>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</si>
  <si>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</si>
  <si>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</si>
  <si>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</si>
  <si>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</si>
  <si>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</si>
  <si>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</si>
  <si>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</si>
  <si>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</si>
  <si>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</si>
  <si>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</si>
  <si>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</si>
  <si>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</si>
  <si>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</si>
  <si>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</si>
  <si>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</si>
  <si>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</si>
  <si>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</si>
  <si>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</si>
  <si>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</si>
  <si>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</si>
  <si>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</si>
  <si>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</si>
  <si>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</si>
  <si>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</si>
  <si>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</si>
  <si>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</si>
  <si>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</si>
  <si>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</si>
  <si>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</si>
  <si>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</si>
  <si>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</si>
  <si>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</si>
  <si>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</si>
  <si>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</si>
  <si>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</si>
  <si>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</si>
  <si>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</si>
  <si>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</si>
  <si>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</si>
  <si>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</si>
  <si>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</si>
  <si>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</si>
  <si>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</si>
  <si>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</si>
  <si>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</si>
  <si>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</si>
  <si>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</si>
  <si>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</si>
  <si>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</si>
  <si>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</si>
  <si>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</si>
  <si>
    <t>Муниципальное бюджетное  общеобразовательное учреждение «Общеобразовательная школа-интернат №9»</t>
  </si>
  <si>
    <t>624760 Свердловская область  г. Верхняя Салда ул. Фрунзе дом 23</t>
  </si>
  <si>
    <t>Зам  по УВР</t>
  </si>
  <si>
    <t>Федотова Е.С.</t>
  </si>
  <si>
    <t>8(34345)52961</t>
  </si>
  <si>
    <t>vsschool9@mail.ru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</si>
</sst>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₽_-;\-* #,##0\ _₽_-;_-* &quot;-&quot;??\ _₽_-;_-@_-"/>
    <numFmt numFmtId="167" formatCode="_-* #,##0.0\ _₽_-;\-* #,##0.0\ _₽_-;_-* &quot;-&quot;??\ _₽_-;_-@_-"/>
    <numFmt numFmtId="168" formatCode="#,##0.0"/>
  </numFmts>
  <fonts count="41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66" fontId="8" fillId="32" borderId="1">
      <alignment horizontal="center" vertical="center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Border="0" applyAlignment="0" applyProtection="0"/>
    <xf numFmtId="164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2" borderId="20" xfId="0" applyFill="1" applyBorder="1" applyAlignment="1" applyProtection="1">
      <alignment horizontal="center" vertical="center"/>
      <protection locked="0"/>
    </xf>
    <xf numFmtId="0" fontId="0" fillId="32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66" fontId="0" fillId="0" borderId="10" xfId="59" applyNumberFormat="1" applyBorder="1" applyAlignment="1" applyProtection="1">
      <alignment horizontal="center" vertical="center" wrapText="1"/>
      <protection locked="0"/>
    </xf>
    <xf numFmtId="166" fontId="0" fillId="0" borderId="10" xfId="59" applyNumberFormat="1" applyBorder="1" applyAlignment="1" applyProtection="1">
      <alignment horizontal="center" vertical="center"/>
      <protection/>
    </xf>
    <xf numFmtId="166" fontId="0" fillId="0" borderId="10" xfId="59" applyNumberFormat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165" fontId="0" fillId="0" borderId="10" xfId="59" applyBorder="1" applyAlignment="1" applyProtection="1">
      <alignment horizontal="center" vertical="center"/>
      <protection/>
    </xf>
    <xf numFmtId="167" fontId="0" fillId="0" borderId="10" xfId="0" applyNumberFormat="1" applyFont="1" applyBorder="1" applyAlignment="1" applyProtection="1">
      <alignment horizontal="center" vertical="center"/>
      <protection locked="0"/>
    </xf>
    <xf numFmtId="166" fontId="0" fillId="0" borderId="10" xfId="0" applyNumberFormat="1" applyFont="1" applyBorder="1" applyAlignment="1" applyProtection="1">
      <alignment horizontal="center" vertical="center"/>
      <protection locked="0"/>
    </xf>
    <xf numFmtId="166" fontId="0" fillId="32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66" fontId="0" fillId="0" borderId="10" xfId="59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6" fontId="0" fillId="32" borderId="10" xfId="59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66" fontId="0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6" fontId="0" fillId="0" borderId="10" xfId="59" applyNumberFormat="1" applyFont="1" applyBorder="1" applyAlignment="1" applyProtection="1">
      <alignment horizontal="center" vertical="center"/>
      <protection locked="0"/>
    </xf>
    <xf numFmtId="16" fontId="0" fillId="35" borderId="19" xfId="0" applyNumberFormat="1" applyFont="1" applyFill="1" applyBorder="1" applyAlignment="1" applyProtection="1">
      <alignment horizontal="center"/>
      <protection locked="0"/>
    </xf>
    <xf numFmtId="166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66" fontId="0" fillId="0" borderId="10" xfId="59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66" fontId="0" fillId="0" borderId="10" xfId="59" applyNumberForma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6" fontId="8" fillId="32" borderId="1" xfId="56">
      <alignment horizontal="center" vertical="center"/>
      <protection/>
    </xf>
    <xf numFmtId="166" fontId="7" fillId="32" borderId="1" xfId="56" applyFont="1">
      <alignment horizontal="center" vertical="center"/>
      <protection/>
    </xf>
    <xf numFmtId="168" fontId="0" fillId="32" borderId="10" xfId="59" applyNumberFormat="1" applyFont="1" applyFill="1" applyBorder="1" applyAlignment="1" applyProtection="1">
      <alignment horizontal="center" vertical="center"/>
      <protection hidden="1"/>
    </xf>
    <xf numFmtId="168" fontId="0" fillId="32" borderId="10" xfId="59" applyNumberFormat="1" applyFill="1" applyBorder="1" applyAlignment="1" applyProtection="1">
      <alignment horizontal="center" vertical="center"/>
      <protection/>
    </xf>
    <xf numFmtId="3" fontId="8" fillId="32" borderId="1" xfId="56" applyNumberFormat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66" fontId="0" fillId="0" borderId="0" xfId="59" applyNumberFormat="1" applyFill="1" applyBorder="1" applyAlignment="1" applyProtection="1">
      <alignment/>
      <protection/>
    </xf>
    <xf numFmtId="166" fontId="0" fillId="0" borderId="0" xfId="59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165" fontId="0" fillId="0" borderId="0" xfId="59" applyFill="1" applyBorder="1" applyAlignment="1" applyProtection="1">
      <alignment/>
      <protection/>
    </xf>
    <xf numFmtId="166" fontId="0" fillId="0" borderId="10" xfId="0" applyNumberFormat="1" applyFont="1" applyBorder="1" applyAlignment="1" applyProtection="1">
      <alignment horizontal="center" vertical="center"/>
      <protection/>
    </xf>
    <xf numFmtId="3" fontId="0" fillId="32" borderId="10" xfId="59" applyNumberFormat="1" applyFill="1" applyBorder="1" applyAlignment="1" applyProtection="1">
      <alignment horizontal="center" vertical="center"/>
      <protection hidden="1"/>
    </xf>
    <xf numFmtId="3" fontId="0" fillId="32" borderId="10" xfId="59" applyNumberFormat="1" applyFill="1" applyBorder="1" applyAlignment="1" applyProtection="1">
      <alignment horizontal="center" vertical="center"/>
      <protection/>
    </xf>
    <xf numFmtId="3" fontId="0" fillId="32" borderId="10" xfId="0" applyNumberFormat="1" applyFont="1" applyFill="1" applyBorder="1" applyAlignment="1" applyProtection="1">
      <alignment horizontal="center" vertical="center"/>
      <protection locked="0"/>
    </xf>
    <xf numFmtId="168" fontId="0" fillId="32" borderId="10" xfId="59" applyNumberFormat="1" applyFill="1" applyBorder="1" applyAlignment="1" applyProtection="1">
      <alignment horizontal="center" vertical="center"/>
      <protection hidden="1"/>
    </xf>
    <xf numFmtId="1" fontId="8" fillId="32" borderId="0" xfId="0" applyNumberFormat="1" applyFont="1" applyFill="1" applyAlignment="1" applyProtection="1">
      <alignment horizontal="center" vertical="center"/>
      <protection hidden="1"/>
    </xf>
    <xf numFmtId="1" fontId="8" fillId="32" borderId="10" xfId="0" applyNumberFormat="1" applyFont="1" applyFill="1" applyBorder="1" applyAlignment="1" applyProtection="1">
      <alignment horizontal="center" vertical="center"/>
      <protection hidden="1"/>
    </xf>
    <xf numFmtId="166" fontId="8" fillId="32" borderId="1" xfId="56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2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32" borderId="20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0" fillId="32" borderId="29" xfId="0" applyFont="1" applyFill="1" applyBorder="1" applyAlignment="1" applyProtection="1">
      <alignment horizontal="left" vertical="center"/>
      <protection locked="0"/>
    </xf>
    <xf numFmtId="0" fontId="0" fillId="32" borderId="27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2" borderId="24" xfId="0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2" borderId="0" xfId="0" applyNumberFormat="1" applyFill="1" applyAlignment="1" applyProtection="1">
      <alignment/>
      <protection locked="0"/>
    </xf>
    <xf numFmtId="168" fontId="0" fillId="32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Расчетная ячейка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5"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24993999302387238"/>
        </patternFill>
      </fill>
    </dxf>
    <dxf>
      <font>
        <b/>
        <i val="0"/>
        <color rgb="FF0070C0"/>
      </font>
      <fill>
        <patternFill patternType="solid"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zoomScale="90" zoomScaleNormal="90" zoomScalePageLayoutView="0" workbookViewId="0" topLeftCell="A16">
      <selection activeCell="E35" sqref="E35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106" t="s">
        <v>0</v>
      </c>
      <c r="B2" s="107"/>
      <c r="C2" s="107"/>
      <c r="D2" s="107"/>
      <c r="E2" s="107"/>
      <c r="F2" s="108"/>
    </row>
    <row r="3" ht="13.5" thickBot="1"/>
    <row r="4" spans="1:6" ht="13.5" thickBot="1">
      <c r="A4" s="109" t="s">
        <v>1</v>
      </c>
      <c r="B4" s="110"/>
      <c r="C4" s="110"/>
      <c r="D4" s="110"/>
      <c r="E4" s="110"/>
      <c r="F4" s="111"/>
    </row>
    <row r="5" ht="13.5" thickBot="1"/>
    <row r="6" spans="1:6" ht="81" customHeight="1" thickBot="1">
      <c r="A6" s="112" t="s">
        <v>402</v>
      </c>
      <c r="B6" s="113"/>
      <c r="C6" s="113"/>
      <c r="D6" s="113"/>
      <c r="E6" s="113"/>
      <c r="F6" s="114"/>
    </row>
    <row r="7" ht="13.5" thickBot="1"/>
    <row r="8" spans="1:6" ht="13.5" thickBot="1">
      <c r="A8" s="109" t="s">
        <v>2</v>
      </c>
      <c r="B8" s="110"/>
      <c r="C8" s="110"/>
      <c r="D8" s="110"/>
      <c r="E8" s="110"/>
      <c r="F8" s="111"/>
    </row>
    <row r="9" ht="13.5" thickBot="1"/>
    <row r="10" spans="1:6" ht="12.75">
      <c r="A10" s="115" t="s">
        <v>278</v>
      </c>
      <c r="B10" s="116"/>
      <c r="C10" s="116"/>
      <c r="D10" s="116"/>
      <c r="E10" s="116"/>
      <c r="F10" s="117"/>
    </row>
    <row r="11" spans="1:6" ht="12.75">
      <c r="A11" s="7"/>
      <c r="B11" s="118" t="s">
        <v>279</v>
      </c>
      <c r="C11" s="118"/>
      <c r="D11" s="19">
        <v>20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102" t="s">
        <v>4</v>
      </c>
      <c r="B14" s="103"/>
      <c r="C14" s="104"/>
      <c r="D14" s="14" t="s">
        <v>5</v>
      </c>
      <c r="F14" s="15" t="s">
        <v>283</v>
      </c>
    </row>
    <row r="15" spans="1:6" ht="99.75" customHeight="1" thickBot="1">
      <c r="A15" s="125" t="s">
        <v>280</v>
      </c>
      <c r="B15" s="125"/>
      <c r="C15" s="125"/>
      <c r="D15" s="91" t="s">
        <v>6</v>
      </c>
      <c r="F15" s="16" t="s">
        <v>413</v>
      </c>
    </row>
    <row r="16" spans="1:6" ht="18" customHeight="1" thickBot="1">
      <c r="A16" s="94"/>
      <c r="B16" s="94"/>
      <c r="C16" s="94"/>
      <c r="D16" s="92"/>
      <c r="F16" s="17" t="s">
        <v>7</v>
      </c>
    </row>
    <row r="17" spans="1:4" ht="80.25" customHeight="1">
      <c r="A17" s="93" t="s">
        <v>281</v>
      </c>
      <c r="B17" s="93"/>
      <c r="C17" s="93"/>
      <c r="D17" s="63" t="s">
        <v>8</v>
      </c>
    </row>
    <row r="18" spans="1:4" ht="52.5" customHeight="1">
      <c r="A18" s="94" t="s">
        <v>282</v>
      </c>
      <c r="B18" s="94"/>
      <c r="C18" s="94"/>
      <c r="D18" s="63" t="s">
        <v>9</v>
      </c>
    </row>
    <row r="19" ht="13.5" thickBot="1"/>
    <row r="20" spans="1:7" ht="13.5" thickBot="1">
      <c r="A20" s="119" t="s">
        <v>284</v>
      </c>
      <c r="B20" s="120"/>
      <c r="C20" s="121" t="s">
        <v>416</v>
      </c>
      <c r="D20" s="121"/>
      <c r="E20" s="121"/>
      <c r="F20" s="121"/>
      <c r="G20" s="122"/>
    </row>
    <row r="21" spans="1:7" ht="13.5" thickBot="1">
      <c r="A21" s="123" t="s">
        <v>285</v>
      </c>
      <c r="B21" s="123"/>
      <c r="C21" s="124" t="s">
        <v>417</v>
      </c>
      <c r="D21" s="124"/>
      <c r="E21" s="124"/>
      <c r="F21" s="124"/>
      <c r="G21" s="124"/>
    </row>
    <row r="22" spans="1:7" ht="13.5" thickBot="1">
      <c r="A22" s="100" t="s">
        <v>10</v>
      </c>
      <c r="B22" s="101"/>
      <c r="C22" s="102" t="s">
        <v>11</v>
      </c>
      <c r="D22" s="103"/>
      <c r="E22" s="103"/>
      <c r="F22" s="103"/>
      <c r="G22" s="104"/>
    </row>
    <row r="23" spans="1:7" ht="54" customHeight="1">
      <c r="A23" s="100"/>
      <c r="B23" s="100"/>
      <c r="C23" s="91" t="s">
        <v>317</v>
      </c>
      <c r="D23" s="91"/>
      <c r="E23" s="105"/>
      <c r="F23" s="105"/>
      <c r="G23" s="20"/>
    </row>
    <row r="24" spans="1:7" ht="13.5" thickBot="1">
      <c r="A24" s="99">
        <v>1</v>
      </c>
      <c r="B24" s="99"/>
      <c r="C24" s="99">
        <v>2</v>
      </c>
      <c r="D24" s="99"/>
      <c r="E24" s="99">
        <v>3</v>
      </c>
      <c r="F24" s="99"/>
      <c r="G24" s="18">
        <v>4</v>
      </c>
    </row>
    <row r="25" spans="1:7" ht="12.75" customHeight="1" thickBot="1">
      <c r="A25" s="95">
        <v>609402</v>
      </c>
      <c r="B25" s="96"/>
      <c r="C25" s="97">
        <v>46367277</v>
      </c>
      <c r="D25" s="98"/>
      <c r="E25" s="97"/>
      <c r="F25" s="98"/>
      <c r="G25" s="21"/>
    </row>
  </sheetData>
  <sheetProtection password="D941" sheet="1"/>
  <mergeCells count="25">
    <mergeCell ref="C20:G20"/>
    <mergeCell ref="A21:B21"/>
    <mergeCell ref="C21:G21"/>
    <mergeCell ref="A15:C16"/>
    <mergeCell ref="A14:C14"/>
    <mergeCell ref="C22:G22"/>
    <mergeCell ref="C23:D23"/>
    <mergeCell ref="E23:F23"/>
    <mergeCell ref="A2:F2"/>
    <mergeCell ref="A4:F4"/>
    <mergeCell ref="A6:F6"/>
    <mergeCell ref="A8:F8"/>
    <mergeCell ref="A10:F10"/>
    <mergeCell ref="B11:C11"/>
    <mergeCell ref="A20:B20"/>
    <mergeCell ref="D15:D16"/>
    <mergeCell ref="A17:C17"/>
    <mergeCell ref="A18:C18"/>
    <mergeCell ref="A25:B25"/>
    <mergeCell ref="C25:D25"/>
    <mergeCell ref="E25:F25"/>
    <mergeCell ref="A24:B24"/>
    <mergeCell ref="C24:D24"/>
    <mergeCell ref="E24:F24"/>
    <mergeCell ref="A22:B23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0" sqref="K10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5.85156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57421875" style="0" customWidth="1"/>
  </cols>
  <sheetData>
    <row r="1" spans="1:13" ht="18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2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4" customHeight="1">
      <c r="A3" s="127" t="s">
        <v>14</v>
      </c>
      <c r="B3" s="127" t="s">
        <v>15</v>
      </c>
      <c r="C3" s="127" t="s">
        <v>16</v>
      </c>
      <c r="D3" s="128" t="s">
        <v>17</v>
      </c>
      <c r="E3" s="128"/>
      <c r="F3" s="128"/>
      <c r="G3" s="128"/>
      <c r="H3" s="128"/>
      <c r="I3" s="128"/>
      <c r="J3" s="128"/>
      <c r="K3" s="128"/>
      <c r="L3" s="128"/>
      <c r="M3" s="127" t="s">
        <v>18</v>
      </c>
    </row>
    <row r="4" spans="1:13" ht="66.75" customHeight="1">
      <c r="A4" s="127"/>
      <c r="B4" s="127"/>
      <c r="C4" s="127"/>
      <c r="D4" s="127" t="s">
        <v>19</v>
      </c>
      <c r="E4" s="127" t="s">
        <v>20</v>
      </c>
      <c r="F4" s="127" t="s">
        <v>21</v>
      </c>
      <c r="G4" s="127"/>
      <c r="H4" s="127" t="s">
        <v>22</v>
      </c>
      <c r="I4" s="128" t="s">
        <v>23</v>
      </c>
      <c r="J4" s="128"/>
      <c r="K4" s="128"/>
      <c r="L4" s="127" t="s">
        <v>24</v>
      </c>
      <c r="M4" s="127"/>
    </row>
    <row r="5" spans="1:13" ht="52.5" customHeight="1">
      <c r="A5" s="127"/>
      <c r="B5" s="127"/>
      <c r="C5" s="127"/>
      <c r="D5" s="127"/>
      <c r="E5" s="127"/>
      <c r="F5" s="5" t="s">
        <v>25</v>
      </c>
      <c r="G5" s="5" t="s">
        <v>26</v>
      </c>
      <c r="H5" s="127"/>
      <c r="I5" s="4" t="s">
        <v>27</v>
      </c>
      <c r="J5" s="4" t="s">
        <v>28</v>
      </c>
      <c r="K5" s="4" t="s">
        <v>29</v>
      </c>
      <c r="L5" s="127"/>
      <c r="M5" s="127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88">
        <f>SUM(C8:C15)+SUM(C18:C20)</f>
        <v>1</v>
      </c>
      <c r="D7" s="89">
        <f>SUM(D8:D15)+SUM(D18:D20)</f>
        <v>0</v>
      </c>
      <c r="E7" s="89">
        <f>SUM(E8:E15)+SUM(E18:E20)</f>
        <v>0</v>
      </c>
      <c r="F7" s="88">
        <f aca="true" t="shared" si="0" ref="F7:M7">SUM(F8:F15)+SUM(F18:F20)</f>
        <v>0</v>
      </c>
      <c r="G7" s="89">
        <f t="shared" si="0"/>
        <v>1</v>
      </c>
      <c r="H7" s="88">
        <f t="shared" si="0"/>
        <v>0</v>
      </c>
      <c r="I7" s="89">
        <f t="shared" si="0"/>
        <v>1</v>
      </c>
      <c r="J7" s="88">
        <f t="shared" si="0"/>
        <v>0</v>
      </c>
      <c r="K7" s="89">
        <f t="shared" si="0"/>
        <v>0</v>
      </c>
      <c r="L7" s="88">
        <f t="shared" si="0"/>
        <v>0</v>
      </c>
      <c r="M7" s="89">
        <f t="shared" si="0"/>
        <v>0</v>
      </c>
    </row>
    <row r="8" spans="1:13" ht="63.75">
      <c r="A8" s="3" t="s">
        <v>31</v>
      </c>
      <c r="B8" s="1">
        <v>2</v>
      </c>
      <c r="C8" s="90">
        <f>SUM(I8:K8)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8.25">
      <c r="A9" s="3" t="s">
        <v>32</v>
      </c>
      <c r="B9" s="1">
        <v>3</v>
      </c>
      <c r="C9" s="90">
        <f aca="true" t="shared" si="1" ref="C9:C21">SUM(I9:K9)</f>
        <v>1</v>
      </c>
      <c r="D9" s="40"/>
      <c r="E9" s="40"/>
      <c r="F9" s="40"/>
      <c r="G9" s="40">
        <v>1</v>
      </c>
      <c r="H9" s="40"/>
      <c r="I9" s="40">
        <v>1</v>
      </c>
      <c r="J9" s="40"/>
      <c r="K9" s="40"/>
      <c r="L9" s="40"/>
      <c r="M9" s="40"/>
    </row>
    <row r="10" spans="1:13" ht="51">
      <c r="A10" s="3" t="s">
        <v>33</v>
      </c>
      <c r="B10" s="1">
        <v>4</v>
      </c>
      <c r="C10" s="90">
        <f t="shared" si="1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51">
      <c r="A11" s="3" t="s">
        <v>34</v>
      </c>
      <c r="B11" s="1">
        <v>5</v>
      </c>
      <c r="C11" s="90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63.75">
      <c r="A12" s="3" t="s">
        <v>35</v>
      </c>
      <c r="B12" s="1">
        <v>6</v>
      </c>
      <c r="C12" s="90">
        <f t="shared" si="1"/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25.5">
      <c r="A13" s="3" t="s">
        <v>36</v>
      </c>
      <c r="B13" s="1">
        <v>7</v>
      </c>
      <c r="C13" s="90">
        <f t="shared" si="1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>
      <c r="A14" s="3" t="s">
        <v>37</v>
      </c>
      <c r="B14" s="1">
        <v>8</v>
      </c>
      <c r="C14" s="90">
        <f t="shared" si="1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">
      <c r="A15" s="3" t="s">
        <v>38</v>
      </c>
      <c r="B15" s="1">
        <v>9</v>
      </c>
      <c r="C15" s="90">
        <f>SUM(I15+J15+K15)</f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5.5">
      <c r="A16" s="3" t="s">
        <v>39</v>
      </c>
      <c r="B16" s="1">
        <v>10</v>
      </c>
      <c r="C16" s="90">
        <f t="shared" si="1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3" t="s">
        <v>40</v>
      </c>
      <c r="B17" s="1">
        <v>11</v>
      </c>
      <c r="C17" s="90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5.5">
      <c r="A18" s="3" t="s">
        <v>41</v>
      </c>
      <c r="B18" s="1">
        <v>12</v>
      </c>
      <c r="C18" s="90">
        <f t="shared" si="1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5.5">
      <c r="A19" s="3" t="s">
        <v>42</v>
      </c>
      <c r="B19" s="1">
        <v>13</v>
      </c>
      <c r="C19" s="90">
        <f t="shared" si="1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25.5">
      <c r="A20" s="3" t="s">
        <v>43</v>
      </c>
      <c r="B20" s="1">
        <v>14</v>
      </c>
      <c r="C20" s="90">
        <f t="shared" si="1"/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38.25">
      <c r="A21" s="3" t="s">
        <v>44</v>
      </c>
      <c r="B21" s="1">
        <v>15</v>
      </c>
      <c r="C21" s="90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 password="D941" sheet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6" dxfId="58" stopIfTrue="1">
      <formula>($F7+$G7)&gt;$C7</formula>
    </cfRule>
  </conditionalFormatting>
  <conditionalFormatting sqref="C21:M21 C7:M7">
    <cfRule type="expression" priority="7" dxfId="0" stopIfTrue="1">
      <formula>C$21&gt;C$7</formula>
    </cfRule>
  </conditionalFormatting>
  <conditionalFormatting sqref="D7:D21 C7:C21">
    <cfRule type="expression" priority="5" dxfId="58" stopIfTrue="1">
      <formula>$D7&gt;$C7</formula>
    </cfRule>
  </conditionalFormatting>
  <conditionalFormatting sqref="E7:E21 C7:C21">
    <cfRule type="expression" priority="4" dxfId="58" stopIfTrue="1">
      <formula>$E7&gt;$C7</formula>
    </cfRule>
  </conditionalFormatting>
  <conditionalFormatting sqref="C7:C21 H7:H21">
    <cfRule type="expression" priority="3" dxfId="58" stopIfTrue="1">
      <formula>$H7&gt;$C7</formula>
    </cfRule>
  </conditionalFormatting>
  <conditionalFormatting sqref="C7:C21 L7:L21">
    <cfRule type="expression" priority="2" dxfId="58" stopIfTrue="1">
      <formula>$L7&gt;$C7</formula>
    </cfRule>
  </conditionalFormatting>
  <conditionalFormatting sqref="C15:C17 D15:D17">
    <cfRule type="expression" priority="14" dxfId="58" stopIfTrue="1">
      <formula>$C$15&lt;$D$15</formula>
    </cfRule>
  </conditionalFormatting>
  <conditionalFormatting sqref="C7:C21 I7:K21">
    <cfRule type="expression" priority="1" dxfId="18" stopIfTrue="1">
      <formula>$C$7&lt;&gt;SUM($I$7:$K$7)</formula>
    </cfRule>
  </conditionalFormatting>
  <conditionalFormatting sqref="C15:M15 C16:M17">
    <cfRule type="expression" priority="10" dxfId="58" stopIfTrue="1">
      <formula>$C$15&lt;SUM($C$16:$C$17)</formula>
    </cfRule>
  </conditionalFormatting>
  <conditionalFormatting sqref="C15:C17 F15:G17">
    <cfRule type="expression" priority="16" dxfId="58" stopIfTrue="1">
      <formula>$C$15&lt;($F$15+$G$15)</formula>
    </cfRule>
  </conditionalFormatting>
  <conditionalFormatting sqref="C15:C17 E15:E17">
    <cfRule type="expression" priority="13" dxfId="58" stopIfTrue="1">
      <formula>$C$15&lt;$E$15</formula>
    </cfRule>
  </conditionalFormatting>
  <conditionalFormatting sqref="C15:C17 L15:L17">
    <cfRule type="expression" priority="11" dxfId="58" stopIfTrue="1">
      <formula>$C$15&lt;$L$15</formula>
    </cfRule>
  </conditionalFormatting>
  <conditionalFormatting sqref="C15:C17 H15:H17">
    <cfRule type="expression" priority="12" dxfId="58" stopIfTrue="1">
      <formula>$C$15&lt;$H$15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2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M42" sqref="M42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574218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30" t="s">
        <v>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46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ht="22.5" customHeight="1">
      <c r="A3" s="132" t="s">
        <v>47</v>
      </c>
      <c r="B3" s="132" t="s">
        <v>15</v>
      </c>
      <c r="C3" s="132" t="s">
        <v>48</v>
      </c>
      <c r="D3" s="132" t="s">
        <v>49</v>
      </c>
      <c r="E3" s="132"/>
      <c r="F3" s="132"/>
      <c r="G3" s="132"/>
      <c r="H3" s="132"/>
      <c r="I3" s="132"/>
      <c r="J3" s="132"/>
      <c r="K3" s="132"/>
      <c r="L3" s="132"/>
      <c r="M3" s="132"/>
      <c r="N3" s="132" t="s">
        <v>50</v>
      </c>
      <c r="O3" s="132" t="s">
        <v>51</v>
      </c>
      <c r="P3" s="132" t="s">
        <v>52</v>
      </c>
      <c r="Q3" s="132" t="s">
        <v>53</v>
      </c>
    </row>
    <row r="4" spans="1:17" ht="26.25" customHeight="1">
      <c r="A4" s="132"/>
      <c r="B4" s="132"/>
      <c r="C4" s="132"/>
      <c r="D4" s="133" t="s">
        <v>16</v>
      </c>
      <c r="E4" s="133" t="s">
        <v>54</v>
      </c>
      <c r="F4" s="133"/>
      <c r="G4" s="133"/>
      <c r="H4" s="133"/>
      <c r="I4" s="133"/>
      <c r="J4" s="133"/>
      <c r="K4" s="133"/>
      <c r="L4" s="133"/>
      <c r="M4" s="133"/>
      <c r="N4" s="132"/>
      <c r="O4" s="132"/>
      <c r="P4" s="132"/>
      <c r="Q4" s="132"/>
    </row>
    <row r="5" spans="1:17" ht="24.75" customHeight="1">
      <c r="A5" s="132"/>
      <c r="B5" s="132"/>
      <c r="C5" s="132"/>
      <c r="D5" s="132"/>
      <c r="E5" s="133" t="s">
        <v>55</v>
      </c>
      <c r="F5" s="133"/>
      <c r="G5" s="133"/>
      <c r="H5" s="133"/>
      <c r="I5" s="133"/>
      <c r="J5" s="133"/>
      <c r="K5" s="132" t="s">
        <v>56</v>
      </c>
      <c r="L5" s="132" t="s">
        <v>57</v>
      </c>
      <c r="M5" s="132" t="s">
        <v>58</v>
      </c>
      <c r="N5" s="132"/>
      <c r="O5" s="132"/>
      <c r="P5" s="132"/>
      <c r="Q5" s="132"/>
    </row>
    <row r="6" spans="1:17" ht="81" customHeight="1">
      <c r="A6" s="132"/>
      <c r="B6" s="132"/>
      <c r="C6" s="132"/>
      <c r="D6" s="132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2"/>
      <c r="L6" s="132"/>
      <c r="M6" s="132"/>
      <c r="N6" s="132"/>
      <c r="O6" s="132"/>
      <c r="P6" s="132"/>
      <c r="Q6" s="132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301</v>
      </c>
      <c r="B8" s="23">
        <v>16</v>
      </c>
      <c r="C8" s="74">
        <f aca="true" t="shared" si="0" ref="C8:Q8">SUM(C9,C10,C12,C14,C16,C17,C19,C20,C23)</f>
        <v>0</v>
      </c>
      <c r="D8" s="74">
        <f t="shared" si="0"/>
        <v>204</v>
      </c>
      <c r="E8" s="74">
        <f t="shared" si="0"/>
        <v>189</v>
      </c>
      <c r="F8" s="74">
        <f t="shared" si="0"/>
        <v>15</v>
      </c>
      <c r="G8" s="74">
        <f t="shared" si="0"/>
        <v>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71</v>
      </c>
      <c r="L8" s="74">
        <f t="shared" si="0"/>
        <v>0</v>
      </c>
      <c r="M8" s="74">
        <f t="shared" si="0"/>
        <v>0</v>
      </c>
      <c r="N8" s="74">
        <f t="shared" si="0"/>
        <v>203</v>
      </c>
      <c r="O8" s="74">
        <f t="shared" si="0"/>
        <v>1</v>
      </c>
      <c r="P8" s="74">
        <f t="shared" si="0"/>
        <v>0</v>
      </c>
      <c r="Q8" s="74">
        <f t="shared" si="0"/>
        <v>0</v>
      </c>
    </row>
    <row r="9" spans="1:17" ht="51">
      <c r="A9" s="24" t="s">
        <v>60</v>
      </c>
      <c r="B9" s="23">
        <v>17</v>
      </c>
      <c r="C9" s="42"/>
      <c r="D9" s="74">
        <f>SUM(E9)</f>
        <v>0</v>
      </c>
      <c r="E9" s="42"/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/>
      <c r="L9" s="42"/>
      <c r="M9" s="41" t="s">
        <v>61</v>
      </c>
      <c r="N9" s="42"/>
      <c r="O9" s="42"/>
      <c r="P9" s="42"/>
      <c r="Q9" s="42"/>
    </row>
    <row r="10" spans="1:17" ht="25.5">
      <c r="A10" s="24" t="s">
        <v>62</v>
      </c>
      <c r="B10" s="23">
        <v>18</v>
      </c>
      <c r="C10" s="42"/>
      <c r="D10" s="74">
        <f>SUM(E10:G10)</f>
        <v>204</v>
      </c>
      <c r="E10" s="42">
        <v>189</v>
      </c>
      <c r="F10" s="42">
        <v>15</v>
      </c>
      <c r="G10" s="42"/>
      <c r="H10" s="41" t="s">
        <v>61</v>
      </c>
      <c r="I10" s="41" t="s">
        <v>61</v>
      </c>
      <c r="J10" s="41" t="s">
        <v>61</v>
      </c>
      <c r="K10" s="42">
        <v>71</v>
      </c>
      <c r="L10" s="42"/>
      <c r="M10" s="41" t="s">
        <v>61</v>
      </c>
      <c r="N10" s="42">
        <v>203</v>
      </c>
      <c r="O10" s="42">
        <v>1</v>
      </c>
      <c r="P10" s="42"/>
      <c r="Q10" s="42"/>
    </row>
    <row r="11" spans="1:17" ht="25.5">
      <c r="A11" s="24" t="s">
        <v>63</v>
      </c>
      <c r="B11" s="23">
        <v>19</v>
      </c>
      <c r="C11" s="42"/>
      <c r="D11" s="74">
        <f>SUM(E11:G11)</f>
        <v>0</v>
      </c>
      <c r="E11" s="42"/>
      <c r="F11" s="42"/>
      <c r="G11" s="42"/>
      <c r="H11" s="41" t="s">
        <v>61</v>
      </c>
      <c r="I11" s="41" t="s">
        <v>61</v>
      </c>
      <c r="J11" s="41" t="s">
        <v>61</v>
      </c>
      <c r="K11" s="42"/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8.25">
      <c r="A12" s="24" t="s">
        <v>64</v>
      </c>
      <c r="B12" s="23">
        <v>20</v>
      </c>
      <c r="C12" s="42"/>
      <c r="D12" s="74">
        <f>SUM(E12:G12)</f>
        <v>0</v>
      </c>
      <c r="E12" s="42"/>
      <c r="F12" s="42"/>
      <c r="G12" s="42"/>
      <c r="H12" s="41" t="s">
        <v>61</v>
      </c>
      <c r="I12" s="41" t="s">
        <v>61</v>
      </c>
      <c r="J12" s="41" t="s">
        <v>61</v>
      </c>
      <c r="K12" s="42"/>
      <c r="L12" s="42"/>
      <c r="M12" s="42"/>
      <c r="N12" s="42"/>
      <c r="O12" s="42"/>
      <c r="P12" s="42"/>
      <c r="Q12" s="42"/>
    </row>
    <row r="13" spans="1:17" ht="25.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8.25">
      <c r="A14" s="24" t="s">
        <v>65</v>
      </c>
      <c r="B14" s="23">
        <v>22</v>
      </c>
      <c r="C14" s="42"/>
      <c r="D14" s="74">
        <f>SUM(E14:H14)</f>
        <v>0</v>
      </c>
      <c r="E14" s="42"/>
      <c r="F14" s="42"/>
      <c r="G14" s="42"/>
      <c r="H14" s="42"/>
      <c r="I14" s="41" t="s">
        <v>61</v>
      </c>
      <c r="J14" s="41" t="s">
        <v>61</v>
      </c>
      <c r="K14" s="42"/>
      <c r="L14" s="42"/>
      <c r="M14" s="42"/>
      <c r="N14" s="42"/>
      <c r="O14" s="42"/>
      <c r="P14" s="42"/>
      <c r="Q14" s="42"/>
    </row>
    <row r="15" spans="1:17" ht="25.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3.75">
      <c r="A16" s="24" t="s">
        <v>306</v>
      </c>
      <c r="B16" s="23">
        <v>24</v>
      </c>
      <c r="C16" s="42"/>
      <c r="D16" s="74">
        <f>SUM(E16:H16)</f>
        <v>0</v>
      </c>
      <c r="E16" s="42"/>
      <c r="F16" s="42"/>
      <c r="G16" s="42"/>
      <c r="H16" s="42"/>
      <c r="I16" s="41" t="s">
        <v>61</v>
      </c>
      <c r="J16" s="41" t="s">
        <v>61</v>
      </c>
      <c r="K16" s="42"/>
      <c r="L16" s="42"/>
      <c r="M16" s="42"/>
      <c r="N16" s="41" t="s">
        <v>61</v>
      </c>
      <c r="O16" s="41" t="s">
        <v>61</v>
      </c>
      <c r="P16" s="41" t="s">
        <v>61</v>
      </c>
      <c r="Q16" s="42"/>
    </row>
    <row r="17" spans="1:17" ht="38.25">
      <c r="A17" s="24" t="s">
        <v>66</v>
      </c>
      <c r="B17" s="23">
        <v>25</v>
      </c>
      <c r="C17" s="42"/>
      <c r="D17" s="74">
        <f>SUM(F17:J17)</f>
        <v>0</v>
      </c>
      <c r="E17" s="41" t="s">
        <v>61</v>
      </c>
      <c r="F17" s="42"/>
      <c r="G17" s="42"/>
      <c r="H17" s="42"/>
      <c r="I17" s="42"/>
      <c r="J17" s="42"/>
      <c r="K17" s="42"/>
      <c r="L17" s="42"/>
      <c r="M17" s="42"/>
      <c r="N17" s="41" t="s">
        <v>61</v>
      </c>
      <c r="O17" s="41" t="s">
        <v>61</v>
      </c>
      <c r="P17" s="41" t="s">
        <v>61</v>
      </c>
      <c r="Q17" s="42"/>
    </row>
    <row r="18" spans="1:17" ht="25.5">
      <c r="A18" s="24" t="s">
        <v>63</v>
      </c>
      <c r="B18" s="23">
        <v>26</v>
      </c>
      <c r="C18" s="42"/>
      <c r="D18" s="74">
        <f>SUM(E18:J18)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51">
      <c r="A19" s="24" t="s">
        <v>67</v>
      </c>
      <c r="B19" s="23">
        <v>27</v>
      </c>
      <c r="C19" s="42"/>
      <c r="D19" s="74">
        <f>SUM(E19:J19)</f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1" t="s">
        <v>61</v>
      </c>
      <c r="O19" s="41" t="s">
        <v>61</v>
      </c>
      <c r="P19" s="41" t="s">
        <v>61</v>
      </c>
      <c r="Q19" s="42"/>
    </row>
    <row r="20" spans="1:17" ht="25.5">
      <c r="A20" s="24" t="s">
        <v>304</v>
      </c>
      <c r="B20" s="23">
        <v>28</v>
      </c>
      <c r="C20" s="42"/>
      <c r="D20" s="74">
        <f>SUM(E20:J20)</f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1" t="s">
        <v>61</v>
      </c>
      <c r="O20" s="41" t="s">
        <v>61</v>
      </c>
      <c r="P20" s="41" t="s">
        <v>61</v>
      </c>
      <c r="Q20" s="42"/>
    </row>
    <row r="21" spans="1:17" ht="38.25">
      <c r="A21" s="24" t="s">
        <v>305</v>
      </c>
      <c r="B21" s="23">
        <v>29</v>
      </c>
      <c r="C21" s="42"/>
      <c r="D21" s="74">
        <f>SUM(E21:J21)</f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1" t="s">
        <v>61</v>
      </c>
      <c r="O21" s="41" t="s">
        <v>61</v>
      </c>
      <c r="P21" s="41" t="s">
        <v>61</v>
      </c>
      <c r="Q21" s="42"/>
    </row>
    <row r="22" spans="1:17" ht="37.5" customHeight="1">
      <c r="A22" s="24" t="s">
        <v>316</v>
      </c>
      <c r="B22" s="23">
        <v>30</v>
      </c>
      <c r="C22" s="42"/>
      <c r="D22" s="74">
        <f>SUM(E22:G22)</f>
        <v>0</v>
      </c>
      <c r="E22" s="42"/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3.75">
      <c r="A23" s="24" t="s">
        <v>68</v>
      </c>
      <c r="B23" s="23">
        <v>31</v>
      </c>
      <c r="C23" s="42"/>
      <c r="D23" s="74">
        <f>SUM(E23:J23)</f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1" t="s">
        <v>61</v>
      </c>
      <c r="O23" s="41" t="s">
        <v>61</v>
      </c>
      <c r="P23" s="41" t="s">
        <v>61</v>
      </c>
      <c r="Q23" s="42"/>
    </row>
    <row r="24" spans="1:17" ht="132.75" customHeight="1">
      <c r="A24" s="24" t="s">
        <v>320</v>
      </c>
      <c r="B24" s="23">
        <v>32</v>
      </c>
      <c r="C24" s="42"/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/>
      <c r="D25" s="74">
        <f>SUM(E25:J25)</f>
        <v>0</v>
      </c>
      <c r="E25" s="42"/>
      <c r="F25" s="42"/>
      <c r="G25" s="42"/>
      <c r="H25" s="42"/>
      <c r="I25" s="42"/>
      <c r="J25" s="42"/>
      <c r="K25" s="42"/>
      <c r="L25" s="49"/>
      <c r="M25" s="42"/>
      <c r="N25" s="41" t="s">
        <v>61</v>
      </c>
      <c r="O25" s="41" t="s">
        <v>61</v>
      </c>
      <c r="P25" s="41" t="s">
        <v>61</v>
      </c>
      <c r="Q25" s="42"/>
    </row>
    <row r="26" spans="1:17" ht="51">
      <c r="A26" s="24" t="s">
        <v>302</v>
      </c>
      <c r="B26" s="23">
        <v>34</v>
      </c>
      <c r="C26" s="42"/>
      <c r="D26" s="74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51">
      <c r="A27" s="24" t="s">
        <v>303</v>
      </c>
      <c r="B27" s="23">
        <v>35</v>
      </c>
      <c r="C27" s="42"/>
      <c r="D27" s="74">
        <f>SUM(E27:J27)</f>
        <v>0</v>
      </c>
      <c r="E27" s="42"/>
      <c r="F27" s="42"/>
      <c r="G27" s="42"/>
      <c r="H27" s="42"/>
      <c r="I27" s="42"/>
      <c r="J27" s="42"/>
      <c r="K27" s="42"/>
      <c r="L27" s="74">
        <f>SUM(L9,L10,L12,L14,L16,L17,L19,L20,L23)</f>
        <v>0</v>
      </c>
      <c r="M27" s="42"/>
      <c r="N27" s="42"/>
      <c r="O27" s="42"/>
      <c r="P27" s="42"/>
      <c r="Q27" s="42"/>
    </row>
    <row r="32" spans="1:9" ht="12.75">
      <c r="A32" s="31" t="s">
        <v>120</v>
      </c>
      <c r="B32" s="134" t="s">
        <v>322</v>
      </c>
      <c r="C32" s="134"/>
      <c r="D32" s="134"/>
      <c r="E32" s="134"/>
      <c r="F32" s="31"/>
      <c r="G32" s="31"/>
      <c r="H32" s="31"/>
      <c r="I32" s="31"/>
    </row>
    <row r="33" spans="1:9" ht="12.75">
      <c r="A33" s="31"/>
      <c r="B33" s="134"/>
      <c r="C33" s="134"/>
      <c r="D33" s="134"/>
      <c r="E33" s="134"/>
      <c r="F33" s="31"/>
      <c r="G33" s="31"/>
      <c r="H33" s="31"/>
      <c r="I33" s="31"/>
    </row>
    <row r="34" spans="1:9" ht="12.75">
      <c r="A34" s="31"/>
      <c r="B34" s="134"/>
      <c r="C34" s="134"/>
      <c r="D34" s="134"/>
      <c r="E34" s="134"/>
      <c r="F34" s="31"/>
      <c r="G34" s="31"/>
      <c r="H34" s="31"/>
      <c r="I34" s="31"/>
    </row>
    <row r="35" spans="1:9" ht="12.75">
      <c r="A35" s="31"/>
      <c r="B35" s="134"/>
      <c r="C35" s="134"/>
      <c r="D35" s="134"/>
      <c r="E35" s="134"/>
      <c r="F35" s="31"/>
      <c r="G35" s="31"/>
      <c r="H35" s="31"/>
      <c r="I35" s="31"/>
    </row>
    <row r="36" spans="1:9" ht="12.75">
      <c r="A36" s="31"/>
      <c r="B36" s="134"/>
      <c r="C36" s="134"/>
      <c r="D36" s="134"/>
      <c r="E36" s="134"/>
      <c r="F36" s="54" t="s">
        <v>353</v>
      </c>
      <c r="G36" s="135">
        <v>12</v>
      </c>
      <c r="H36" s="135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B32:E36"/>
    <mergeCell ref="G36:H36"/>
    <mergeCell ref="D4:D6"/>
    <mergeCell ref="E4:M4"/>
    <mergeCell ref="E5:J5"/>
    <mergeCell ref="K5:K6"/>
    <mergeCell ref="L5:L6"/>
    <mergeCell ref="M5:M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</mergeCells>
  <conditionalFormatting sqref="D27 L8:M8 L27:M27">
    <cfRule type="expression" priority="44" dxfId="0" stopIfTrue="1">
      <formula>OR($L$8&lt;&gt;$D$27,$D$27&lt;&gt;$L$27)</formula>
    </cfRule>
  </conditionalFormatting>
  <conditionalFormatting sqref="C10:G11 K10:L11 Q10:Q11">
    <cfRule type="expression" priority="25" dxfId="0" stopIfTrue="1">
      <formula>$C$11&gt;$C$10</formula>
    </cfRule>
  </conditionalFormatting>
  <conditionalFormatting sqref="C12:G13 K12:M13 Q12:Q13">
    <cfRule type="expression" priority="26" dxfId="0" stopIfTrue="1">
      <formula>$C$13&gt;$C$12</formula>
    </cfRule>
  </conditionalFormatting>
  <conditionalFormatting sqref="C14:H15 K14:M15 Q14:Q15">
    <cfRule type="expression" priority="27" dxfId="0" stopIfTrue="1">
      <formula>$C$15&gt;$C$14</formula>
    </cfRule>
  </conditionalFormatting>
  <conditionalFormatting sqref="C17:C18 E18 F17:M18 Q17:Q18">
    <cfRule type="expression" priority="28" dxfId="0" stopIfTrue="1">
      <formula>$C$18&gt;$C$17</formula>
    </cfRule>
  </conditionalFormatting>
  <conditionalFormatting sqref="C26:M26 Q26 C8:M8 Q8">
    <cfRule type="expression" priority="32" dxfId="0" stopIfTrue="1">
      <formula>C$26&gt;C$8</formula>
    </cfRule>
  </conditionalFormatting>
  <conditionalFormatting sqref="C27:Q27 C8:Q8">
    <cfRule type="expression" priority="33" dxfId="0" stopIfTrue="1">
      <formula>C$27&gt;C$8</formula>
    </cfRule>
  </conditionalFormatting>
  <conditionalFormatting sqref="O8:P10 O12:P12 O14:P14 O27:P27">
    <cfRule type="expression" priority="41" dxfId="58" stopIfTrue="1">
      <formula>$P$8&gt;$O$8</formula>
    </cfRule>
  </conditionalFormatting>
  <conditionalFormatting sqref="Q8:Q27 D8:D27">
    <cfRule type="expression" priority="40" dxfId="58" stopIfTrue="1">
      <formula>$Q8&gt;$D8</formula>
    </cfRule>
  </conditionalFormatting>
  <conditionalFormatting sqref="N8:O10 N12:O12 N14:O14 N27:O27">
    <cfRule type="expression" priority="39" dxfId="58" stopIfTrue="1">
      <formula>$O8&gt;$N8</formula>
    </cfRule>
  </conditionalFormatting>
  <conditionalFormatting sqref="K8:K27 D8:D27">
    <cfRule type="expression" priority="21" dxfId="58" stopIfTrue="1">
      <formula>$K$8&gt;$D$8</formula>
    </cfRule>
  </conditionalFormatting>
  <conditionalFormatting sqref="O8:O10 O12 O14 O27 D8:D10 D12 D14 D27">
    <cfRule type="expression" priority="24" dxfId="58" stopIfTrue="1">
      <formula>$O$8&gt;$D$8</formula>
    </cfRule>
  </conditionalFormatting>
  <conditionalFormatting sqref="M8 M12:M27 D8 D12:D27">
    <cfRule type="expression" priority="23" dxfId="58" stopIfTrue="1">
      <formula>$M$8&gt;$D$8</formula>
    </cfRule>
  </conditionalFormatting>
  <conditionalFormatting sqref="L8:L27 D8:D27">
    <cfRule type="expression" priority="22" dxfId="58" stopIfTrue="1">
      <formula>$L$8&gt;$D$8</formula>
    </cfRule>
  </conditionalFormatting>
  <conditionalFormatting sqref="C25:M25 Q25 C8:M8 Q8">
    <cfRule type="expression" priority="31" dxfId="0" stopIfTrue="1">
      <formula>$C$25&gt;$C$8</formula>
    </cfRule>
  </conditionalFormatting>
  <conditionalFormatting sqref="C24:M24 Q24 C8:M8 Q8">
    <cfRule type="expression" priority="30" dxfId="0" stopIfTrue="1">
      <formula>$C$24&gt;$C$8</formula>
    </cfRule>
  </conditionalFormatting>
  <conditionalFormatting sqref="E9 K9">
    <cfRule type="expression" priority="18" dxfId="0" stopIfTrue="1">
      <formula>$K$9&gt;$E$9</formula>
    </cfRule>
  </conditionalFormatting>
  <conditionalFormatting sqref="E10:G10 K10">
    <cfRule type="expression" priority="17" dxfId="0" stopIfTrue="1">
      <formula>$K$10&gt;SUM($E$10:$G$10)</formula>
    </cfRule>
  </conditionalFormatting>
  <conditionalFormatting sqref="E12:G12 K12">
    <cfRule type="expression" priority="16" dxfId="0" stopIfTrue="1">
      <formula>$K$12&gt;SUM($E$12:$G$12)</formula>
    </cfRule>
  </conditionalFormatting>
  <conditionalFormatting sqref="E14:H14 K14">
    <cfRule type="expression" priority="15" dxfId="0" stopIfTrue="1">
      <formula>$K$14&gt;SUM($E$14:$H$14)</formula>
    </cfRule>
  </conditionalFormatting>
  <conditionalFormatting sqref="E16:H16 K16">
    <cfRule type="expression" priority="14" dxfId="0" stopIfTrue="1">
      <formula>$K$16&gt;SUM($E$16:$H$16)</formula>
    </cfRule>
  </conditionalFormatting>
  <conditionalFormatting sqref="F17:K17">
    <cfRule type="expression" priority="13" dxfId="0" stopIfTrue="1">
      <formula>$K$17&gt;SUM($F$17:$J$17)</formula>
    </cfRule>
  </conditionalFormatting>
  <conditionalFormatting sqref="E19:K19">
    <cfRule type="expression" priority="12" dxfId="0" stopIfTrue="1">
      <formula>$K$19&gt;SUM($E$19:$J$19)</formula>
    </cfRule>
  </conditionalFormatting>
  <conditionalFormatting sqref="E20:K20">
    <cfRule type="expression" priority="11" dxfId="0" stopIfTrue="1">
      <formula>$K$20&gt;SUM($E$20:$J$20)</formula>
    </cfRule>
  </conditionalFormatting>
  <conditionalFormatting sqref="E23:K23">
    <cfRule type="expression" priority="9" dxfId="0" stopIfTrue="1">
      <formula>$K$23&gt;SUM($E$23:$J$23)</formula>
    </cfRule>
  </conditionalFormatting>
  <conditionalFormatting sqref="D10:G11 K10:L11">
    <cfRule type="expression" priority="8" dxfId="0" stopIfTrue="1">
      <formula>$D$10&lt;$D$11</formula>
    </cfRule>
  </conditionalFormatting>
  <conditionalFormatting sqref="D12:G13 K12:M13">
    <cfRule type="expression" priority="7" dxfId="0" stopIfTrue="1">
      <formula>$D$12&lt;$D$13</formula>
    </cfRule>
  </conditionalFormatting>
  <conditionalFormatting sqref="D14:D15">
    <cfRule type="expression" priority="6" dxfId="0" stopIfTrue="1">
      <formula>$D$14&lt;$D$15</formula>
    </cfRule>
  </conditionalFormatting>
  <conditionalFormatting sqref="D17:D18">
    <cfRule type="expression" priority="5" dxfId="0" stopIfTrue="1">
      <formula>$D$17&lt;$D$18</formula>
    </cfRule>
  </conditionalFormatting>
  <conditionalFormatting sqref="D20:M21">
    <cfRule type="expression" priority="4" dxfId="0" stopIfTrue="1">
      <formula>$D$20&lt;$D$21</formula>
    </cfRule>
  </conditionalFormatting>
  <conditionalFormatting sqref="D20:G20 K20:M20 D22:G22 K22:M22">
    <cfRule type="expression" priority="2" dxfId="0" stopIfTrue="1">
      <formula>$D$20&lt;$D$22</formula>
    </cfRule>
  </conditionalFormatting>
  <conditionalFormatting sqref="E10:G16">
    <cfRule type="expression" priority="1" dxfId="0" stopIfTrue="1">
      <formula>$D$10&lt;&gt;SUM($E$10:$J$10)</formula>
    </cfRule>
  </conditionalFormatting>
  <conditionalFormatting sqref="E8:J23">
    <cfRule type="expression" priority="20" dxfId="0" stopIfTrue="1">
      <formula>$E$8&lt;&gt;SUM($E$9,$E$10,$E$12,$E$14,$E$16,$E$17,$E$19,$E$20,$E$23)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80" zoomScaleNormal="80" zoomScalePageLayoutView="0" workbookViewId="0" topLeftCell="A1">
      <pane xSplit="2" ySplit="6" topLeftCell="C13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L11" sqref="L11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57421875" style="6" customWidth="1"/>
    <col min="14" max="14" width="17.28125" style="6" customWidth="1"/>
    <col min="15" max="16384" width="11.57421875" style="6" customWidth="1"/>
  </cols>
  <sheetData>
    <row r="1" spans="1:14" ht="18">
      <c r="A1" s="130" t="s">
        <v>323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46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42" customHeight="1">
      <c r="A3" s="132" t="s">
        <v>69</v>
      </c>
      <c r="B3" s="132" t="s">
        <v>15</v>
      </c>
      <c r="C3" s="133" t="s">
        <v>70</v>
      </c>
      <c r="D3" s="133"/>
      <c r="E3" s="133"/>
      <c r="F3" s="133"/>
      <c r="G3" s="133"/>
      <c r="H3" s="132" t="s">
        <v>71</v>
      </c>
      <c r="I3" s="132"/>
      <c r="J3" s="132"/>
      <c r="K3" s="132" t="s">
        <v>291</v>
      </c>
      <c r="L3" s="132"/>
      <c r="M3" s="132" t="s">
        <v>400</v>
      </c>
      <c r="N3" s="132" t="s">
        <v>401</v>
      </c>
    </row>
    <row r="4" spans="1:14" ht="33.75" customHeight="1">
      <c r="A4" s="132"/>
      <c r="B4" s="132"/>
      <c r="C4" s="132" t="s">
        <v>16</v>
      </c>
      <c r="D4" s="132" t="s">
        <v>72</v>
      </c>
      <c r="E4" s="132"/>
      <c r="F4" s="132"/>
      <c r="G4" s="132"/>
      <c r="H4" s="132" t="s">
        <v>288</v>
      </c>
      <c r="I4" s="132" t="s">
        <v>290</v>
      </c>
      <c r="J4" s="132" t="s">
        <v>289</v>
      </c>
      <c r="K4" s="132" t="s">
        <v>16</v>
      </c>
      <c r="L4" s="132" t="s">
        <v>292</v>
      </c>
      <c r="M4" s="132"/>
      <c r="N4" s="132"/>
    </row>
    <row r="5" spans="1:14" ht="38.25">
      <c r="A5" s="132"/>
      <c r="B5" s="132"/>
      <c r="C5" s="132"/>
      <c r="D5" s="22" t="s">
        <v>73</v>
      </c>
      <c r="E5" s="22" t="s">
        <v>293</v>
      </c>
      <c r="F5" s="22" t="s">
        <v>74</v>
      </c>
      <c r="G5" s="26" t="s">
        <v>75</v>
      </c>
      <c r="H5" s="132"/>
      <c r="I5" s="132"/>
      <c r="J5" s="132"/>
      <c r="K5" s="132"/>
      <c r="L5" s="132"/>
      <c r="M5" s="132"/>
      <c r="N5" s="132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3</v>
      </c>
      <c r="D7" s="77">
        <f aca="true" t="shared" si="0" ref="D7:N7">SUM(D8,D37)</f>
        <v>0</v>
      </c>
      <c r="E7" s="77">
        <f t="shared" si="0"/>
        <v>0</v>
      </c>
      <c r="F7" s="77">
        <f>SUM(F8,F37)</f>
        <v>3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80</v>
      </c>
      <c r="L7" s="77">
        <f t="shared" si="0"/>
        <v>0</v>
      </c>
      <c r="M7" s="77">
        <f t="shared" si="0"/>
        <v>0</v>
      </c>
      <c r="N7" s="77">
        <f t="shared" si="0"/>
        <v>0</v>
      </c>
    </row>
    <row r="8" spans="1:14" ht="38.25">
      <c r="A8" s="28" t="s">
        <v>403</v>
      </c>
      <c r="B8" s="23">
        <v>38</v>
      </c>
      <c r="C8" s="77">
        <f>SUM(C9:C10,C13,C18,C19,C22,C23,C29:C31,C35:C36)</f>
        <v>3</v>
      </c>
      <c r="D8" s="77">
        <f aca="true" t="shared" si="1" ref="D8:N8">SUM(D9:D10,D13,D18,D19,D22,D23,D29:D31,D35:D36)</f>
        <v>0</v>
      </c>
      <c r="E8" s="77">
        <f t="shared" si="1"/>
        <v>0</v>
      </c>
      <c r="F8" s="77">
        <f t="shared" si="1"/>
        <v>3</v>
      </c>
      <c r="G8" s="77">
        <f>SUM(G9:G10,G13,G18,G19,G22,G23,G29:G31,G35:G36)</f>
        <v>0</v>
      </c>
      <c r="H8" s="77">
        <f t="shared" si="1"/>
        <v>0</v>
      </c>
      <c r="I8" s="77">
        <f t="shared" si="1"/>
        <v>0</v>
      </c>
      <c r="J8" s="77">
        <f t="shared" si="1"/>
        <v>0</v>
      </c>
      <c r="K8" s="77">
        <f t="shared" si="1"/>
        <v>80</v>
      </c>
      <c r="L8" s="77">
        <f t="shared" si="1"/>
        <v>0</v>
      </c>
      <c r="M8" s="77">
        <f t="shared" si="1"/>
        <v>0</v>
      </c>
      <c r="N8" s="77">
        <f t="shared" si="1"/>
        <v>0</v>
      </c>
    </row>
    <row r="9" spans="1:14" ht="38.25">
      <c r="A9" s="28" t="s">
        <v>76</v>
      </c>
      <c r="B9" s="23">
        <v>39</v>
      </c>
      <c r="C9" s="73">
        <f>SUM(D9:G9)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5.5">
      <c r="A10" s="28" t="s">
        <v>77</v>
      </c>
      <c r="B10" s="23">
        <v>40</v>
      </c>
      <c r="C10" s="73">
        <f aca="true" t="shared" si="2" ref="C10:C42">SUM(D10:G10)</f>
        <v>1</v>
      </c>
      <c r="D10" s="25"/>
      <c r="E10" s="25"/>
      <c r="F10" s="25">
        <v>1</v>
      </c>
      <c r="G10" s="25"/>
      <c r="H10" s="25"/>
      <c r="I10" s="25"/>
      <c r="J10" s="25"/>
      <c r="K10" s="25">
        <v>25</v>
      </c>
      <c r="L10" s="25"/>
      <c r="M10" s="25"/>
      <c r="N10" s="25"/>
    </row>
    <row r="11" spans="1:14" ht="15">
      <c r="A11" s="28" t="s">
        <v>78</v>
      </c>
      <c r="B11" s="23">
        <v>41</v>
      </c>
      <c r="C11" s="73">
        <f t="shared" si="2"/>
        <v>1</v>
      </c>
      <c r="D11" s="25"/>
      <c r="E11" s="25"/>
      <c r="F11" s="25">
        <v>1</v>
      </c>
      <c r="G11" s="25"/>
      <c r="H11" s="25"/>
      <c r="I11" s="25"/>
      <c r="J11" s="25"/>
      <c r="K11" s="25">
        <v>25</v>
      </c>
      <c r="L11" s="25"/>
      <c r="M11" s="25"/>
      <c r="N11" s="25"/>
    </row>
    <row r="12" spans="1:14" ht="27">
      <c r="A12" s="28" t="s">
        <v>79</v>
      </c>
      <c r="B12" s="23">
        <v>42</v>
      </c>
      <c r="C12" s="73">
        <f t="shared" si="2"/>
        <v>300</v>
      </c>
      <c r="D12" s="25"/>
      <c r="E12" s="25"/>
      <c r="F12" s="25">
        <v>300</v>
      </c>
      <c r="G12" s="25"/>
      <c r="H12" s="25"/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3">
        <f t="shared" si="2"/>
        <v>1</v>
      </c>
      <c r="D13" s="25"/>
      <c r="E13" s="25"/>
      <c r="F13" s="25">
        <v>1</v>
      </c>
      <c r="G13" s="25"/>
      <c r="H13" s="25"/>
      <c r="I13" s="25"/>
      <c r="J13" s="25"/>
      <c r="K13" s="25">
        <v>30</v>
      </c>
      <c r="L13" s="25"/>
      <c r="M13" s="25"/>
      <c r="N13" s="25"/>
    </row>
    <row r="14" spans="1:14" ht="25.5">
      <c r="A14" s="28" t="s">
        <v>81</v>
      </c>
      <c r="B14" s="23">
        <v>44</v>
      </c>
      <c r="C14" s="73">
        <f t="shared" si="2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5.5">
      <c r="A15" s="28" t="s">
        <v>82</v>
      </c>
      <c r="B15" s="23">
        <v>45</v>
      </c>
      <c r="C15" s="73">
        <f t="shared" si="2"/>
        <v>0</v>
      </c>
      <c r="D15" s="25"/>
      <c r="E15" s="25"/>
      <c r="F15" s="25"/>
      <c r="G15" s="25"/>
      <c r="H15" s="25"/>
      <c r="I15" s="25"/>
      <c r="J15" s="25"/>
      <c r="K15" s="69"/>
      <c r="L15" s="25"/>
      <c r="M15" s="25"/>
      <c r="N15" s="25"/>
    </row>
    <row r="16" spans="1:14" ht="15">
      <c r="A16" s="28" t="s">
        <v>83</v>
      </c>
      <c r="B16" s="23">
        <v>46</v>
      </c>
      <c r="C16" s="73">
        <f t="shared" si="2"/>
        <v>1</v>
      </c>
      <c r="D16" s="25"/>
      <c r="E16" s="25"/>
      <c r="F16" s="25">
        <v>1</v>
      </c>
      <c r="G16" s="25"/>
      <c r="H16" s="25"/>
      <c r="I16" s="25"/>
      <c r="J16" s="25"/>
      <c r="K16" s="25">
        <v>30</v>
      </c>
      <c r="L16" s="25"/>
      <c r="M16" s="25"/>
      <c r="N16" s="25"/>
    </row>
    <row r="17" spans="1:14" ht="15">
      <c r="A17" s="28" t="s">
        <v>84</v>
      </c>
      <c r="B17" s="23">
        <v>47</v>
      </c>
      <c r="C17" s="73">
        <f t="shared" si="2"/>
        <v>165</v>
      </c>
      <c r="D17" s="25"/>
      <c r="E17" s="25"/>
      <c r="F17" s="25">
        <v>165</v>
      </c>
      <c r="G17" s="25"/>
      <c r="H17" s="25"/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5.5">
      <c r="A18" s="28" t="s">
        <v>85</v>
      </c>
      <c r="B18" s="23">
        <v>48</v>
      </c>
      <c r="C18" s="73">
        <f t="shared" si="2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28" t="s">
        <v>411</v>
      </c>
      <c r="B19" s="23">
        <v>49</v>
      </c>
      <c r="C19" s="73">
        <f t="shared" si="2"/>
        <v>0</v>
      </c>
      <c r="D19" s="25"/>
      <c r="E19" s="25"/>
      <c r="F19" s="25"/>
      <c r="G19" s="25"/>
      <c r="H19" s="49"/>
      <c r="I19" s="67"/>
      <c r="J19" s="49"/>
      <c r="K19" s="67"/>
      <c r="L19" s="67"/>
      <c r="M19" s="67"/>
      <c r="N19" s="49"/>
    </row>
    <row r="20" spans="1:14" ht="25.5">
      <c r="A20" s="28" t="s">
        <v>86</v>
      </c>
      <c r="B20" s="23">
        <v>50</v>
      </c>
      <c r="C20" s="73">
        <f t="shared" si="2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3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8" t="s">
        <v>412</v>
      </c>
      <c r="B23" s="23">
        <v>53</v>
      </c>
      <c r="C23" s="73">
        <f t="shared" si="2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5.5">
      <c r="A24" s="28" t="s">
        <v>89</v>
      </c>
      <c r="B24" s="23">
        <v>54</v>
      </c>
      <c r="C24" s="73">
        <f t="shared" si="2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8" t="s">
        <v>300</v>
      </c>
      <c r="B25" s="23">
        <v>55</v>
      </c>
      <c r="C25" s="73">
        <f t="shared" si="2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8" t="s">
        <v>90</v>
      </c>
      <c r="B26" s="23">
        <v>56</v>
      </c>
      <c r="C26" s="73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7">
      <c r="A27" s="28" t="s">
        <v>91</v>
      </c>
      <c r="B27" s="23">
        <v>57</v>
      </c>
      <c r="C27" s="73">
        <f t="shared" si="2"/>
        <v>0</v>
      </c>
      <c r="D27" s="25"/>
      <c r="E27" s="25"/>
      <c r="F27" s="25"/>
      <c r="G27" s="25"/>
      <c r="H27" s="25"/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5.5">
      <c r="A28" s="28" t="s">
        <v>325</v>
      </c>
      <c r="B28" s="23">
        <v>58</v>
      </c>
      <c r="C28" s="73">
        <f t="shared" si="2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8" t="s">
        <v>92</v>
      </c>
      <c r="B29" s="23">
        <v>59</v>
      </c>
      <c r="C29" s="73">
        <f t="shared" si="2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5.5">
      <c r="A31" s="28" t="s">
        <v>326</v>
      </c>
      <c r="B31" s="23">
        <v>61</v>
      </c>
      <c r="C31" s="73">
        <f>SUM(C32:C34)</f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 aca="true" t="shared" si="3" ref="G31:N31">SUM(G32:G34)</f>
        <v>0</v>
      </c>
      <c r="H31" s="73">
        <f t="shared" si="3"/>
        <v>0</v>
      </c>
      <c r="I31" s="73">
        <f t="shared" si="3"/>
        <v>0</v>
      </c>
      <c r="J31" s="73">
        <f t="shared" si="3"/>
        <v>0</v>
      </c>
      <c r="K31" s="73">
        <f t="shared" si="3"/>
        <v>0</v>
      </c>
      <c r="L31" s="73">
        <f t="shared" si="3"/>
        <v>0</v>
      </c>
      <c r="M31" s="73">
        <f t="shared" si="3"/>
        <v>0</v>
      </c>
      <c r="N31" s="73">
        <f t="shared" si="3"/>
        <v>0</v>
      </c>
    </row>
    <row r="32" spans="1:14" ht="25.5">
      <c r="A32" s="28" t="s">
        <v>94</v>
      </c>
      <c r="B32" s="23">
        <v>62</v>
      </c>
      <c r="C32" s="73">
        <f t="shared" si="2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">
      <c r="A33" s="28" t="s">
        <v>95</v>
      </c>
      <c r="B33" s="23">
        <v>63</v>
      </c>
      <c r="C33" s="73">
        <f t="shared" si="2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3">
        <f t="shared" si="2"/>
        <v>1</v>
      </c>
      <c r="D36" s="25"/>
      <c r="E36" s="25"/>
      <c r="F36" s="25">
        <v>1</v>
      </c>
      <c r="G36" s="25"/>
      <c r="H36" s="25"/>
      <c r="I36" s="25"/>
      <c r="J36" s="25"/>
      <c r="K36" s="25">
        <v>25</v>
      </c>
      <c r="L36" s="25"/>
      <c r="M36" s="25"/>
      <c r="N36" s="25"/>
    </row>
    <row r="37" spans="1:14" ht="53.25" customHeight="1">
      <c r="A37" s="28" t="s">
        <v>327</v>
      </c>
      <c r="B37" s="23">
        <v>67</v>
      </c>
      <c r="C37" s="73">
        <f t="shared" si="2"/>
        <v>0</v>
      </c>
      <c r="D37" s="73">
        <f>SUM(D38:D42)</f>
        <v>0</v>
      </c>
      <c r="E37" s="73">
        <f>SUM(E38:E42)</f>
        <v>0</v>
      </c>
      <c r="F37" s="73">
        <f>SUM(F38:F42)</f>
        <v>0</v>
      </c>
      <c r="G37" s="73">
        <f>SUM(G38:G42)</f>
        <v>0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0</v>
      </c>
      <c r="L37" s="73">
        <f>SUM(L38:L42)</f>
        <v>0</v>
      </c>
      <c r="M37" s="73" t="s">
        <v>294</v>
      </c>
      <c r="N37" s="73" t="s">
        <v>294</v>
      </c>
    </row>
    <row r="38" spans="1:14" ht="25.5">
      <c r="A38" s="30" t="s">
        <v>99</v>
      </c>
      <c r="B38" s="23">
        <v>68</v>
      </c>
      <c r="C38" s="73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3">
        <f t="shared" si="2"/>
        <v>0</v>
      </c>
      <c r="D39" s="25"/>
      <c r="E39" s="25"/>
      <c r="F39" s="25"/>
      <c r="G39" s="25"/>
      <c r="H39" s="44" t="s">
        <v>294</v>
      </c>
      <c r="I39" s="23" t="s">
        <v>294</v>
      </c>
      <c r="J39" s="25"/>
      <c r="K39" s="25"/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3">
        <f t="shared" si="2"/>
        <v>0</v>
      </c>
      <c r="D41" s="25"/>
      <c r="E41" s="25"/>
      <c r="F41" s="25"/>
      <c r="G41" s="25"/>
      <c r="H41" s="44" t="s">
        <v>294</v>
      </c>
      <c r="I41" s="23" t="s">
        <v>294</v>
      </c>
      <c r="J41" s="25"/>
      <c r="K41" s="25"/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3">
        <f t="shared" si="2"/>
        <v>0</v>
      </c>
      <c r="D42" s="25"/>
      <c r="E42" s="25"/>
      <c r="F42" s="25"/>
      <c r="G42" s="25"/>
      <c r="H42" s="44" t="s">
        <v>294</v>
      </c>
      <c r="I42" s="23" t="s">
        <v>294</v>
      </c>
      <c r="J42" s="25"/>
      <c r="K42" s="25"/>
      <c r="L42" s="25"/>
      <c r="M42" s="23" t="s">
        <v>294</v>
      </c>
      <c r="N42" s="23" t="s">
        <v>294</v>
      </c>
    </row>
  </sheetData>
  <sheetProtection password="D941" sheet="1"/>
  <mergeCells count="16">
    <mergeCell ref="D4:G4"/>
    <mergeCell ref="H4:H5"/>
    <mergeCell ref="I4:I5"/>
    <mergeCell ref="J4:J5"/>
    <mergeCell ref="K4:K5"/>
    <mergeCell ref="L4:L5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</mergeCells>
  <conditionalFormatting sqref="C9:C42 H9:H42">
    <cfRule type="expression" priority="9" dxfId="5" stopIfTrue="1">
      <formula>$H$9&gt;$C$9</formula>
    </cfRule>
  </conditionalFormatting>
  <conditionalFormatting sqref="C7:C42 J7:J42">
    <cfRule type="expression" priority="10" dxfId="5" stopIfTrue="1">
      <formula>$J$7&gt;$C$7</formula>
    </cfRule>
  </conditionalFormatting>
  <conditionalFormatting sqref="C7:C36 I7:I36">
    <cfRule type="expression" priority="30" dxfId="5" stopIfTrue="1">
      <formula>$I7&gt;$C$7</formula>
    </cfRule>
  </conditionalFormatting>
  <conditionalFormatting sqref="C10:N11">
    <cfRule type="expression" priority="12" dxfId="0" stopIfTrue="1">
      <formula>$C$10&lt;$C$11</formula>
    </cfRule>
  </conditionalFormatting>
  <conditionalFormatting sqref="C19:N21">
    <cfRule type="expression" priority="14" dxfId="0" stopIfTrue="1">
      <formula>$C$19&lt;SUM($C$20:$C$21)</formula>
    </cfRule>
  </conditionalFormatting>
  <conditionalFormatting sqref="C23:N23 C28:N28">
    <cfRule type="expression" priority="13" dxfId="0" stopIfTrue="1">
      <formula>C$28&gt;C$23</formula>
    </cfRule>
  </conditionalFormatting>
  <conditionalFormatting sqref="K7:L11 K13:L16 K18:L18 K28:L36 K38:L42 K22:L26">
    <cfRule type="expression" priority="7" dxfId="5" stopIfTrue="1">
      <formula>$L7&gt;$K7</formula>
    </cfRule>
  </conditionalFormatting>
  <conditionalFormatting sqref="C13:N16">
    <cfRule type="expression" priority="15" dxfId="0" stopIfTrue="1">
      <formula>$C$13&lt;SUM($C$14:$C$16)</formula>
    </cfRule>
  </conditionalFormatting>
  <conditionalFormatting sqref="D23:N23 D28:N28">
    <cfRule type="expression" priority="16" dxfId="0" stopIfTrue="1">
      <formula>D$28&gt;D$23</formula>
    </cfRule>
  </conditionalFormatting>
  <conditionalFormatting sqref="C23:N26">
    <cfRule type="expression" priority="11" dxfId="0" stopIfTrue="1">
      <formula>$C$23&lt;SUM($C$24:$C$26)</formula>
    </cfRule>
  </conditionalFormatting>
  <conditionalFormatting sqref="C31:N34">
    <cfRule type="expression" priority="6" dxfId="0" stopIfTrue="1">
      <formula>$C$31&lt;&gt;SUM($C$32:$C$34)</formula>
    </cfRule>
  </conditionalFormatting>
  <conditionalFormatting sqref="J37:L42">
    <cfRule type="expression" priority="5" dxfId="0" stopIfTrue="1">
      <formula>$C$37&lt;&gt;SUM($C$38:$C$42)</formula>
    </cfRule>
  </conditionalFormatting>
  <conditionalFormatting sqref="C7:G11 C13:G16 C18:G26 C28:G42">
    <cfRule type="expression" priority="4" dxfId="0" stopIfTrue="1">
      <formula>$C$7&lt;&gt;SUM($D$7:$G$7)</formula>
    </cfRule>
  </conditionalFormatting>
  <conditionalFormatting sqref="D7:G7 D9:G10 D13:G13 D18:G19 D22:G23 D29:G31 D35:G36 D38:G42">
    <cfRule type="expression" priority="3" dxfId="0" stopIfTrue="1">
      <formula>$D$7&lt;&gt;SUM($D$9:$D$10,$D$13,$D$18:$D$19,$D$22:$D$23,$D$29:$D$31,$D$35:$D$36,$D$38:$D$42)</formula>
    </cfRule>
  </conditionalFormatting>
  <conditionalFormatting sqref="C7:C36 H7:H36">
    <cfRule type="expression" priority="2" dxfId="5" stopIfTrue="1">
      <formula>$H$7&gt;$C$7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13" sqref="F13"/>
    </sheetView>
  </sheetViews>
  <sheetFormatPr defaultColWidth="11.5742187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125" style="31" customWidth="1"/>
    <col min="5" max="5" width="22.8515625" style="31" customWidth="1"/>
    <col min="6" max="6" width="21.28125" style="31" customWidth="1"/>
    <col min="7" max="7" width="19.28125" style="31" customWidth="1"/>
    <col min="8" max="8" width="24.28125" style="31" customWidth="1"/>
    <col min="9" max="9" width="29.7109375" style="31" customWidth="1"/>
    <col min="10" max="16384" width="11.57421875" style="31" customWidth="1"/>
  </cols>
  <sheetData>
    <row r="1" spans="1:9" ht="18">
      <c r="A1" s="130" t="s">
        <v>103</v>
      </c>
      <c r="B1" s="130"/>
      <c r="C1" s="130"/>
      <c r="D1" s="130"/>
      <c r="E1" s="130"/>
      <c r="F1" s="130"/>
      <c r="G1" s="130"/>
      <c r="H1" s="130"/>
      <c r="I1" s="130"/>
    </row>
    <row r="2" spans="1:9" ht="26.25" customHeight="1">
      <c r="A2" s="137" t="s">
        <v>104</v>
      </c>
      <c r="B2" s="137"/>
      <c r="C2" s="137"/>
      <c r="D2" s="137"/>
      <c r="E2" s="137"/>
      <c r="F2" s="137"/>
      <c r="G2" s="137"/>
      <c r="H2" s="137"/>
      <c r="I2" s="137"/>
    </row>
    <row r="3" spans="1:9" ht="12.75" customHeight="1">
      <c r="A3" s="132" t="s">
        <v>105</v>
      </c>
      <c r="B3" s="132" t="s">
        <v>15</v>
      </c>
      <c r="C3" s="132" t="s">
        <v>106</v>
      </c>
      <c r="D3" s="132"/>
      <c r="E3" s="132"/>
      <c r="F3" s="132"/>
      <c r="G3" s="132" t="s">
        <v>107</v>
      </c>
      <c r="H3" s="132" t="s">
        <v>108</v>
      </c>
      <c r="I3" s="132" t="s">
        <v>295</v>
      </c>
    </row>
    <row r="4" spans="1:9" ht="12.75" customHeight="1">
      <c r="A4" s="132"/>
      <c r="B4" s="132"/>
      <c r="C4" s="133" t="s">
        <v>16</v>
      </c>
      <c r="D4" s="132" t="s">
        <v>109</v>
      </c>
      <c r="E4" s="132"/>
      <c r="F4" s="132"/>
      <c r="G4" s="132"/>
      <c r="H4" s="132"/>
      <c r="I4" s="132"/>
    </row>
    <row r="5" spans="1:9" ht="45" customHeight="1">
      <c r="A5" s="132"/>
      <c r="B5" s="132"/>
      <c r="C5" s="132"/>
      <c r="D5" s="132" t="s">
        <v>110</v>
      </c>
      <c r="E5" s="132" t="s">
        <v>111</v>
      </c>
      <c r="F5" s="132"/>
      <c r="G5" s="132"/>
      <c r="H5" s="132"/>
      <c r="I5" s="132"/>
    </row>
    <row r="6" spans="1:9" ht="51">
      <c r="A6" s="132"/>
      <c r="B6" s="132"/>
      <c r="C6" s="132"/>
      <c r="D6" s="132"/>
      <c r="E6" s="22" t="s">
        <v>112</v>
      </c>
      <c r="F6" s="22" t="s">
        <v>113</v>
      </c>
      <c r="G6" s="132"/>
      <c r="H6" s="132"/>
      <c r="I6" s="132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7" t="s">
        <v>328</v>
      </c>
      <c r="B8" s="23">
        <v>73</v>
      </c>
      <c r="C8" s="75">
        <f>SUM(C9:C15)</f>
        <v>496944</v>
      </c>
      <c r="D8" s="75">
        <f aca="true" t="shared" si="0" ref="D8:I8">SUM(D9:D15)</f>
        <v>0</v>
      </c>
      <c r="E8" s="75">
        <f t="shared" si="0"/>
        <v>0</v>
      </c>
      <c r="F8" s="75">
        <f t="shared" si="0"/>
        <v>496944</v>
      </c>
      <c r="G8" s="75">
        <f t="shared" si="0"/>
        <v>672000</v>
      </c>
      <c r="H8" s="75">
        <f>SUM(H9:H15)</f>
        <v>1168944</v>
      </c>
      <c r="I8" s="75">
        <f t="shared" si="0"/>
        <v>0</v>
      </c>
    </row>
    <row r="9" spans="1:9" ht="38.25">
      <c r="A9" s="28" t="s">
        <v>114</v>
      </c>
      <c r="B9" s="23">
        <v>74</v>
      </c>
      <c r="C9" s="76">
        <f>SUM(D9:F9)</f>
        <v>0</v>
      </c>
      <c r="D9" s="45"/>
      <c r="E9" s="45"/>
      <c r="F9" s="45"/>
      <c r="G9" s="45"/>
      <c r="H9" s="76">
        <f aca="true" t="shared" si="1" ref="H9:H15">SUM(G9,C9)</f>
        <v>0</v>
      </c>
      <c r="I9" s="45"/>
    </row>
    <row r="10" spans="1:9" ht="25.5">
      <c r="A10" s="28" t="s">
        <v>115</v>
      </c>
      <c r="B10" s="23">
        <v>75</v>
      </c>
      <c r="C10" s="76">
        <f aca="true" t="shared" si="2" ref="C10:C15">SUM(D10:F10)</f>
        <v>0</v>
      </c>
      <c r="D10" s="45"/>
      <c r="E10" s="45"/>
      <c r="F10" s="45"/>
      <c r="G10" s="45"/>
      <c r="H10" s="76">
        <f t="shared" si="1"/>
        <v>0</v>
      </c>
      <c r="I10" s="45"/>
    </row>
    <row r="11" spans="1:9" ht="25.5">
      <c r="A11" s="28" t="s">
        <v>116</v>
      </c>
      <c r="B11" s="23">
        <v>76</v>
      </c>
      <c r="C11" s="76">
        <f t="shared" si="2"/>
        <v>0</v>
      </c>
      <c r="D11" s="45"/>
      <c r="E11" s="45"/>
      <c r="F11" s="45"/>
      <c r="G11" s="45"/>
      <c r="H11" s="76">
        <f t="shared" si="1"/>
        <v>0</v>
      </c>
      <c r="I11" s="45"/>
    </row>
    <row r="12" spans="1:9" ht="51">
      <c r="A12" s="28" t="s">
        <v>117</v>
      </c>
      <c r="B12" s="23">
        <v>77</v>
      </c>
      <c r="C12" s="76">
        <f t="shared" si="2"/>
        <v>0</v>
      </c>
      <c r="D12" s="45"/>
      <c r="E12" s="45"/>
      <c r="F12" s="45"/>
      <c r="G12" s="45"/>
      <c r="H12" s="76">
        <f t="shared" si="1"/>
        <v>0</v>
      </c>
      <c r="I12" s="45"/>
    </row>
    <row r="13" spans="1:9" ht="38.25">
      <c r="A13" s="28" t="s">
        <v>118</v>
      </c>
      <c r="B13" s="23">
        <v>78</v>
      </c>
      <c r="C13" s="76">
        <f t="shared" si="2"/>
        <v>496944</v>
      </c>
      <c r="D13" s="45"/>
      <c r="E13" s="45"/>
      <c r="F13" s="45">
        <v>496944</v>
      </c>
      <c r="G13" s="45">
        <v>672000</v>
      </c>
      <c r="H13" s="76">
        <f t="shared" si="1"/>
        <v>1168944</v>
      </c>
      <c r="I13" s="45"/>
    </row>
    <row r="14" spans="1:9" ht="25.5">
      <c r="A14" s="28" t="s">
        <v>329</v>
      </c>
      <c r="B14" s="23">
        <v>79</v>
      </c>
      <c r="C14" s="76">
        <f t="shared" si="2"/>
        <v>0</v>
      </c>
      <c r="D14" s="45"/>
      <c r="E14" s="45"/>
      <c r="F14" s="45"/>
      <c r="G14" s="45"/>
      <c r="H14" s="76">
        <f t="shared" si="1"/>
        <v>0</v>
      </c>
      <c r="I14" s="45"/>
    </row>
    <row r="15" spans="1:9" ht="12.75">
      <c r="A15" s="28" t="s">
        <v>119</v>
      </c>
      <c r="B15" s="23">
        <v>80</v>
      </c>
      <c r="C15" s="76">
        <f t="shared" si="2"/>
        <v>0</v>
      </c>
      <c r="D15" s="45"/>
      <c r="E15" s="45"/>
      <c r="F15" s="45"/>
      <c r="G15" s="45"/>
      <c r="H15" s="76">
        <f t="shared" si="1"/>
        <v>0</v>
      </c>
      <c r="I15" s="45"/>
    </row>
    <row r="17" spans="1:5" ht="12.75" customHeight="1">
      <c r="A17" s="31" t="s">
        <v>120</v>
      </c>
      <c r="B17" s="134" t="s">
        <v>121</v>
      </c>
      <c r="C17" s="134"/>
      <c r="D17" s="134"/>
      <c r="E17" s="134"/>
    </row>
    <row r="18" spans="2:5" ht="12.75">
      <c r="B18" s="134"/>
      <c r="C18" s="134"/>
      <c r="D18" s="134"/>
      <c r="E18" s="134"/>
    </row>
    <row r="19" spans="2:5" ht="12.75">
      <c r="B19" s="134"/>
      <c r="C19" s="134"/>
      <c r="D19" s="134"/>
      <c r="E19" s="134"/>
    </row>
    <row r="20" spans="2:5" ht="12.75">
      <c r="B20" s="134"/>
      <c r="C20" s="134"/>
      <c r="D20" s="134"/>
      <c r="E20" s="134"/>
    </row>
    <row r="21" spans="2:9" ht="12.75" customHeight="1">
      <c r="B21" s="134"/>
      <c r="C21" s="134"/>
      <c r="D21" s="134"/>
      <c r="E21" s="134"/>
      <c r="F21" s="54" t="s">
        <v>126</v>
      </c>
      <c r="G21" s="136"/>
      <c r="H21" s="136"/>
      <c r="I21" s="31" t="s">
        <v>122</v>
      </c>
    </row>
    <row r="22" ht="12.75">
      <c r="F22" s="54"/>
    </row>
    <row r="23" spans="2:6" ht="12.75" customHeight="1">
      <c r="B23" s="134" t="s">
        <v>123</v>
      </c>
      <c r="C23" s="134"/>
      <c r="D23" s="134"/>
      <c r="E23" s="134"/>
      <c r="F23" s="54"/>
    </row>
    <row r="24" spans="2:6" ht="12.75">
      <c r="B24" s="134"/>
      <c r="C24" s="134"/>
      <c r="D24" s="134"/>
      <c r="E24" s="134"/>
      <c r="F24" s="54"/>
    </row>
    <row r="25" spans="2:6" ht="12.75">
      <c r="B25" s="134"/>
      <c r="C25" s="134"/>
      <c r="D25" s="134"/>
      <c r="E25" s="134"/>
      <c r="F25" s="54"/>
    </row>
    <row r="26" spans="2:9" ht="12.75" customHeight="1">
      <c r="B26" s="134"/>
      <c r="C26" s="134"/>
      <c r="D26" s="134"/>
      <c r="E26" s="134"/>
      <c r="F26" s="54" t="s">
        <v>350</v>
      </c>
      <c r="G26" s="136"/>
      <c r="H26" s="136"/>
      <c r="I26" s="31" t="s">
        <v>122</v>
      </c>
    </row>
    <row r="27" ht="12.75">
      <c r="F27" s="54"/>
    </row>
    <row r="28" spans="2:6" ht="12.75" customHeight="1">
      <c r="B28" s="134" t="s">
        <v>124</v>
      </c>
      <c r="C28" s="134"/>
      <c r="D28" s="134"/>
      <c r="E28" s="134"/>
      <c r="F28" s="54"/>
    </row>
    <row r="29" spans="2:6" ht="12.75">
      <c r="B29" s="134"/>
      <c r="C29" s="134"/>
      <c r="D29" s="134"/>
      <c r="E29" s="134"/>
      <c r="F29" s="54"/>
    </row>
    <row r="30" spans="2:9" ht="12.75" customHeight="1">
      <c r="B30" s="134"/>
      <c r="C30" s="134"/>
      <c r="D30" s="134"/>
      <c r="E30" s="134"/>
      <c r="F30" s="54" t="s">
        <v>351</v>
      </c>
      <c r="G30" s="136"/>
      <c r="H30" s="136"/>
      <c r="I30" s="31" t="s">
        <v>122</v>
      </c>
    </row>
    <row r="31" ht="12.75">
      <c r="F31" s="54"/>
    </row>
    <row r="32" spans="2:6" ht="12.75" customHeight="1">
      <c r="B32" s="134" t="s">
        <v>125</v>
      </c>
      <c r="C32" s="134"/>
      <c r="D32" s="134"/>
      <c r="E32" s="134"/>
      <c r="F32" s="54"/>
    </row>
    <row r="33" spans="2:6" ht="12.75">
      <c r="B33" s="134"/>
      <c r="C33" s="134"/>
      <c r="D33" s="134"/>
      <c r="E33" s="134"/>
      <c r="F33" s="54"/>
    </row>
    <row r="34" spans="2:9" ht="12.75" customHeight="1">
      <c r="B34" s="134"/>
      <c r="C34" s="134"/>
      <c r="D34" s="134"/>
      <c r="E34" s="134"/>
      <c r="F34" s="54" t="s">
        <v>352</v>
      </c>
      <c r="G34" s="136"/>
      <c r="H34" s="136"/>
      <c r="I34" s="31" t="s">
        <v>122</v>
      </c>
    </row>
    <row r="35" ht="12.75">
      <c r="F35" s="54"/>
    </row>
  </sheetData>
  <sheetProtection password="D941" sheet="1"/>
  <mergeCells count="20">
    <mergeCell ref="D5:D6"/>
    <mergeCell ref="E5:F5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H8:I15">
    <cfRule type="expression" priority="4" dxfId="0" stopIfTrue="1">
      <formula>$I$8&gt;$H$8</formula>
    </cfRule>
  </conditionalFormatting>
  <conditionalFormatting sqref="G34:H34 G30:H30 I8">
    <cfRule type="expression" priority="3" dxfId="0" stopIfTrue="1">
      <formula>SUM($G$34,$G$30)&gt;$I$8</formula>
    </cfRule>
  </conditionalFormatting>
  <conditionalFormatting sqref="C8:F15">
    <cfRule type="expression" priority="2" dxfId="5" stopIfTrue="1">
      <formula>$C$8&lt;&gt;SUM($D$8:$F$8)</formula>
    </cfRule>
  </conditionalFormatting>
  <conditionalFormatting sqref="C8:I15">
    <cfRule type="expression" priority="1" dxfId="0" stopIfTrue="1">
      <formula>$C$8&lt;&gt;SUM($C$9:$C$15)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72"/>
  <sheetViews>
    <sheetView zoomScale="80" zoomScaleNormal="80" zoomScalePageLayoutView="0" workbookViewId="0" topLeftCell="A1">
      <pane xSplit="2" ySplit="7" topLeftCell="C26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Q166" sqref="Q166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8" width="6.28125" style="78" hidden="1" customWidth="1"/>
    <col min="19" max="19" width="5.57421875" style="81" hidden="1" customWidth="1"/>
    <col min="20" max="20" width="6.00390625" style="51" customWidth="1"/>
    <col min="21" max="21" width="5.421875" style="81" customWidth="1"/>
    <col min="22" max="22" width="6.00390625" style="79" customWidth="1"/>
    <col min="23" max="23" width="5.7109375" style="81" customWidth="1"/>
    <col min="24" max="16384" width="11.57421875" style="6" customWidth="1"/>
  </cols>
  <sheetData>
    <row r="1" spans="1:17" ht="18">
      <c r="A1" s="130" t="s">
        <v>349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3.5" thickBot="1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9" ht="24" customHeight="1" thickBot="1">
      <c r="A3" s="132" t="s">
        <v>127</v>
      </c>
      <c r="B3" s="140" t="s">
        <v>128</v>
      </c>
      <c r="C3" s="141" t="s">
        <v>354</v>
      </c>
      <c r="D3" s="142"/>
      <c r="E3" s="143"/>
      <c r="F3" s="143"/>
      <c r="G3" s="143"/>
      <c r="H3" s="143"/>
      <c r="I3" s="143"/>
      <c r="J3" s="143"/>
      <c r="K3" s="144"/>
      <c r="L3" s="159" t="s">
        <v>369</v>
      </c>
      <c r="M3" s="143"/>
      <c r="N3" s="144"/>
      <c r="O3" s="147" t="s">
        <v>365</v>
      </c>
      <c r="P3" s="143"/>
      <c r="Q3" s="144"/>
      <c r="R3" s="138" t="s">
        <v>414</v>
      </c>
      <c r="S3" s="139" t="s">
        <v>415</v>
      </c>
    </row>
    <row r="4" spans="1:19" ht="24" customHeight="1">
      <c r="A4" s="132"/>
      <c r="B4" s="140"/>
      <c r="C4" s="145" t="s">
        <v>16</v>
      </c>
      <c r="D4" s="160" t="s">
        <v>129</v>
      </c>
      <c r="E4" s="167" t="s">
        <v>355</v>
      </c>
      <c r="F4" s="133"/>
      <c r="G4" s="133"/>
      <c r="H4" s="152" t="s">
        <v>359</v>
      </c>
      <c r="I4" s="153"/>
      <c r="J4" s="153"/>
      <c r="K4" s="154"/>
      <c r="L4" s="156" t="s">
        <v>16</v>
      </c>
      <c r="M4" s="163" t="s">
        <v>356</v>
      </c>
      <c r="N4" s="164"/>
      <c r="O4" s="145" t="s">
        <v>16</v>
      </c>
      <c r="P4" s="148" t="s">
        <v>366</v>
      </c>
      <c r="Q4" s="149"/>
      <c r="R4" s="138"/>
      <c r="S4" s="139"/>
    </row>
    <row r="5" spans="1:19" ht="24" customHeight="1">
      <c r="A5" s="132"/>
      <c r="B5" s="140"/>
      <c r="C5" s="145"/>
      <c r="D5" s="161"/>
      <c r="E5" s="167" t="s">
        <v>16</v>
      </c>
      <c r="F5" s="152" t="s">
        <v>356</v>
      </c>
      <c r="G5" s="167"/>
      <c r="H5" s="133" t="s">
        <v>16</v>
      </c>
      <c r="I5" s="152" t="s">
        <v>356</v>
      </c>
      <c r="J5" s="153"/>
      <c r="K5" s="154"/>
      <c r="L5" s="157"/>
      <c r="M5" s="165"/>
      <c r="N5" s="166"/>
      <c r="O5" s="145"/>
      <c r="P5" s="150"/>
      <c r="Q5" s="151"/>
      <c r="R5" s="138"/>
      <c r="S5" s="139"/>
    </row>
    <row r="6" spans="1:19" ht="51" customHeight="1" thickBot="1">
      <c r="A6" s="132"/>
      <c r="B6" s="140"/>
      <c r="C6" s="146"/>
      <c r="D6" s="162"/>
      <c r="E6" s="168"/>
      <c r="F6" s="56" t="s">
        <v>357</v>
      </c>
      <c r="G6" s="56" t="s">
        <v>358</v>
      </c>
      <c r="H6" s="155"/>
      <c r="I6" s="56" t="s">
        <v>360</v>
      </c>
      <c r="J6" s="56" t="s">
        <v>361</v>
      </c>
      <c r="K6" s="57" t="s">
        <v>362</v>
      </c>
      <c r="L6" s="158"/>
      <c r="M6" s="58" t="s">
        <v>363</v>
      </c>
      <c r="N6" s="57" t="s">
        <v>364</v>
      </c>
      <c r="O6" s="146"/>
      <c r="P6" s="56" t="s">
        <v>367</v>
      </c>
      <c r="Q6" s="57" t="s">
        <v>368</v>
      </c>
      <c r="R6" s="138"/>
      <c r="S6" s="139"/>
    </row>
    <row r="7" spans="1:23" ht="12.75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196</v>
      </c>
      <c r="D8" s="84">
        <f>SUM(D9:D110,D112:D140,D141,D144,D153,D164,D171)</f>
        <v>71</v>
      </c>
      <c r="E8" s="84">
        <f>SUM(E9:E110,E112:E140,E141,E144,E153,E164,E171)</f>
        <v>0</v>
      </c>
      <c r="F8" s="84">
        <f aca="true" t="shared" si="0" ref="F8:Q8">SUM(F9:F110,F112:F140,F141,F144,F153,F164,F171)</f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>SUM(L9:L110,L112:L140,L141,L144,L153,L164,L171)</f>
        <v>0</v>
      </c>
      <c r="M8" s="84">
        <f t="shared" si="0"/>
        <v>0</v>
      </c>
      <c r="N8" s="84">
        <f t="shared" si="0"/>
        <v>0</v>
      </c>
      <c r="O8" s="84">
        <f>SUM(O9:O110,O112:O140,O141,O144,O153,O164,O171)</f>
        <v>3</v>
      </c>
      <c r="P8" s="84">
        <f>SUM(P9:P110,P112:P140,P141,P144,P153,P164,P171)</f>
        <v>1</v>
      </c>
      <c r="Q8" s="84">
        <f t="shared" si="0"/>
        <v>2</v>
      </c>
      <c r="R8" s="79">
        <f>Раздел2!D8</f>
        <v>204</v>
      </c>
      <c r="S8" s="82">
        <f>Раздел2!K8</f>
        <v>71</v>
      </c>
      <c r="T8" s="79"/>
      <c r="U8" s="82"/>
      <c r="W8" s="82"/>
    </row>
    <row r="9" spans="1:21" ht="25.5">
      <c r="A9" s="30" t="s">
        <v>130</v>
      </c>
      <c r="B9" s="23">
        <v>86</v>
      </c>
      <c r="C9" s="46"/>
      <c r="D9" s="46"/>
      <c r="E9" s="70"/>
      <c r="F9" s="46"/>
      <c r="G9" s="46"/>
      <c r="H9" s="84">
        <f aca="true" t="shared" si="1" ref="H9:H72">SUM(I9+J9+K9)</f>
        <v>0</v>
      </c>
      <c r="I9" s="46"/>
      <c r="J9" s="46"/>
      <c r="K9" s="46"/>
      <c r="L9" s="46"/>
      <c r="M9" s="46"/>
      <c r="N9" s="46"/>
      <c r="O9" s="70"/>
      <c r="P9" s="46"/>
      <c r="Q9" s="46"/>
      <c r="R9" s="79"/>
      <c r="S9" s="82"/>
      <c r="T9" s="79"/>
      <c r="U9" s="82"/>
    </row>
    <row r="10" spans="1:21" ht="12.75">
      <c r="A10" s="30" t="s">
        <v>131</v>
      </c>
      <c r="B10" s="23">
        <v>87</v>
      </c>
      <c r="C10" s="46"/>
      <c r="D10" s="46"/>
      <c r="E10" s="70"/>
      <c r="F10" s="46"/>
      <c r="G10" s="46"/>
      <c r="H10" s="84">
        <f t="shared" si="1"/>
        <v>0</v>
      </c>
      <c r="I10" s="46"/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1" ht="12.75">
      <c r="A11" s="30" t="s">
        <v>132</v>
      </c>
      <c r="B11" s="23">
        <v>88</v>
      </c>
      <c r="C11" s="46"/>
      <c r="D11" s="46"/>
      <c r="E11" s="70"/>
      <c r="F11" s="46"/>
      <c r="G11" s="46"/>
      <c r="H11" s="84">
        <f t="shared" si="1"/>
        <v>0</v>
      </c>
      <c r="I11" s="46"/>
      <c r="J11" s="46"/>
      <c r="K11" s="46"/>
      <c r="L11" s="46"/>
      <c r="M11" s="46"/>
      <c r="N11" s="46"/>
      <c r="O11" s="70"/>
      <c r="P11" s="71"/>
      <c r="Q11" s="72"/>
      <c r="R11" s="79"/>
      <c r="S11" s="82"/>
      <c r="T11" s="79"/>
      <c r="U11" s="82"/>
    </row>
    <row r="12" spans="1:21" ht="12.75">
      <c r="A12" s="30" t="s">
        <v>133</v>
      </c>
      <c r="B12" s="23">
        <v>89</v>
      </c>
      <c r="C12" s="46"/>
      <c r="D12" s="46"/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1" ht="12.75">
      <c r="A13" s="30" t="s">
        <v>134</v>
      </c>
      <c r="B13" s="23">
        <v>90</v>
      </c>
      <c r="C13" s="46"/>
      <c r="D13" s="46"/>
      <c r="E13" s="70"/>
      <c r="F13" s="46"/>
      <c r="G13" s="46"/>
      <c r="H13" s="84">
        <f t="shared" si="1"/>
        <v>0</v>
      </c>
      <c r="I13" s="46"/>
      <c r="J13" s="46"/>
      <c r="K13" s="46"/>
      <c r="L13" s="46"/>
      <c r="M13" s="46"/>
      <c r="N13" s="46"/>
      <c r="O13" s="70"/>
      <c r="P13" s="46"/>
      <c r="Q13" s="46"/>
      <c r="R13" s="79"/>
      <c r="S13" s="82"/>
      <c r="T13" s="79"/>
      <c r="U13" s="82"/>
    </row>
    <row r="14" spans="1:21" ht="12.75">
      <c r="A14" s="30" t="s">
        <v>135</v>
      </c>
      <c r="B14" s="23">
        <v>91</v>
      </c>
      <c r="C14" s="46"/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1" ht="12.75">
      <c r="A15" s="30" t="s">
        <v>371</v>
      </c>
      <c r="B15" s="23">
        <v>92</v>
      </c>
      <c r="C15" s="46"/>
      <c r="D15" s="46"/>
      <c r="E15" s="70"/>
      <c r="F15" s="46"/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1" ht="12.75">
      <c r="A16" s="30" t="s">
        <v>136</v>
      </c>
      <c r="B16" s="23">
        <v>93</v>
      </c>
      <c r="C16" s="46"/>
      <c r="D16" s="46"/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 ht="12.75">
      <c r="A17" s="30" t="s">
        <v>137</v>
      </c>
      <c r="B17" s="23">
        <v>94</v>
      </c>
      <c r="C17" s="46">
        <v>20</v>
      </c>
      <c r="D17" s="46">
        <v>10</v>
      </c>
      <c r="E17" s="70"/>
      <c r="F17" s="46"/>
      <c r="G17" s="46"/>
      <c r="H17" s="84">
        <f t="shared" si="1"/>
        <v>0</v>
      </c>
      <c r="I17" s="46"/>
      <c r="J17" s="46"/>
      <c r="K17" s="46"/>
      <c r="L17" s="46"/>
      <c r="M17" s="46"/>
      <c r="N17" s="46"/>
      <c r="O17" s="70"/>
      <c r="P17" s="46"/>
      <c r="Q17" s="46"/>
      <c r="R17" s="79"/>
      <c r="S17" s="82"/>
      <c r="T17" s="79"/>
      <c r="U17" s="82"/>
    </row>
    <row r="18" spans="1:21" ht="12.75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 ht="12.75">
      <c r="A19" s="30" t="s">
        <v>139</v>
      </c>
      <c r="B19" s="23">
        <v>96</v>
      </c>
      <c r="C19" s="46"/>
      <c r="D19" s="46"/>
      <c r="E19" s="70"/>
      <c r="F19" s="46"/>
      <c r="G19" s="46"/>
      <c r="H19" s="84">
        <f t="shared" si="1"/>
        <v>0</v>
      </c>
      <c r="I19" s="46"/>
      <c r="J19" s="46"/>
      <c r="K19" s="46"/>
      <c r="L19" s="46"/>
      <c r="M19" s="46"/>
      <c r="N19" s="46"/>
      <c r="O19" s="70"/>
      <c r="P19" s="46"/>
      <c r="Q19" s="46"/>
      <c r="R19" s="79"/>
      <c r="S19" s="82"/>
      <c r="T19" s="79"/>
      <c r="U19" s="82"/>
    </row>
    <row r="20" spans="1:21" ht="12.75">
      <c r="A20" s="30" t="s">
        <v>140</v>
      </c>
      <c r="B20" s="23">
        <v>97</v>
      </c>
      <c r="C20" s="46"/>
      <c r="D20" s="46"/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/>
      <c r="P20" s="46"/>
      <c r="Q20" s="46"/>
      <c r="R20" s="79"/>
      <c r="S20" s="82"/>
      <c r="T20" s="79"/>
      <c r="U20" s="82"/>
    </row>
    <row r="21" spans="1:21" ht="12.75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 ht="12.75">
      <c r="A22" s="30" t="s">
        <v>142</v>
      </c>
      <c r="B22" s="23">
        <v>99</v>
      </c>
      <c r="C22" s="46"/>
      <c r="D22" s="46"/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 ht="12.75">
      <c r="A23" s="30" t="s">
        <v>143</v>
      </c>
      <c r="B23" s="23">
        <v>100</v>
      </c>
      <c r="C23" s="46"/>
      <c r="D23" s="46"/>
      <c r="E23" s="70"/>
      <c r="F23" s="46"/>
      <c r="G23" s="46"/>
      <c r="H23" s="84">
        <f t="shared" si="1"/>
        <v>0</v>
      </c>
      <c r="I23" s="46"/>
      <c r="J23" s="46"/>
      <c r="K23" s="46"/>
      <c r="L23" s="46"/>
      <c r="M23" s="46"/>
      <c r="N23" s="46"/>
      <c r="O23" s="70"/>
      <c r="P23" s="46"/>
      <c r="Q23" s="46"/>
      <c r="R23" s="79"/>
      <c r="S23" s="82"/>
      <c r="T23" s="79"/>
      <c r="U23" s="82"/>
    </row>
    <row r="24" spans="1:21" ht="12.75">
      <c r="A24" s="30" t="s">
        <v>144</v>
      </c>
      <c r="B24" s="23">
        <v>101</v>
      </c>
      <c r="C24" s="46"/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 ht="12.75">
      <c r="A25" s="30" t="s">
        <v>145</v>
      </c>
      <c r="B25" s="23">
        <v>102</v>
      </c>
      <c r="C25" s="46"/>
      <c r="D25" s="46"/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 ht="12.75">
      <c r="A26" s="30" t="s">
        <v>146</v>
      </c>
      <c r="B26" s="23">
        <v>103</v>
      </c>
      <c r="C26" s="46"/>
      <c r="D26" s="46"/>
      <c r="E26" s="70"/>
      <c r="F26" s="46"/>
      <c r="G26" s="46"/>
      <c r="H26" s="84">
        <f t="shared" si="1"/>
        <v>0</v>
      </c>
      <c r="I26" s="46"/>
      <c r="J26" s="46"/>
      <c r="K26" s="46"/>
      <c r="L26" s="46"/>
      <c r="M26" s="46"/>
      <c r="N26" s="46"/>
      <c r="O26" s="70"/>
      <c r="P26" s="46"/>
      <c r="Q26" s="46"/>
      <c r="R26" s="79"/>
      <c r="S26" s="82"/>
      <c r="T26" s="79"/>
      <c r="U26" s="82"/>
    </row>
    <row r="27" spans="1:21" ht="12.75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 ht="12.75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 ht="12.75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 ht="12.75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 ht="12.75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/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 ht="12.75">
      <c r="A33" s="30" t="s">
        <v>152</v>
      </c>
      <c r="B33" s="23">
        <v>110</v>
      </c>
      <c r="C33" s="46">
        <v>30</v>
      </c>
      <c r="D33" s="46">
        <v>15</v>
      </c>
      <c r="E33" s="70"/>
      <c r="F33" s="46"/>
      <c r="G33" s="46"/>
      <c r="H33" s="84">
        <f t="shared" si="1"/>
        <v>0</v>
      </c>
      <c r="I33" s="46"/>
      <c r="J33" s="46"/>
      <c r="K33" s="46"/>
      <c r="L33" s="46"/>
      <c r="M33" s="46"/>
      <c r="N33" s="46"/>
      <c r="O33" s="70"/>
      <c r="P33" s="46"/>
      <c r="Q33" s="46"/>
      <c r="R33" s="79"/>
      <c r="S33" s="82"/>
      <c r="T33" s="79"/>
      <c r="U33" s="82"/>
    </row>
    <row r="34" spans="1:21" ht="12.75">
      <c r="A34" s="30" t="s">
        <v>153</v>
      </c>
      <c r="B34" s="23">
        <v>111</v>
      </c>
      <c r="C34" s="46"/>
      <c r="D34" s="46"/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 ht="12.75">
      <c r="A35" s="30" t="s">
        <v>154</v>
      </c>
      <c r="B35" s="23">
        <v>112</v>
      </c>
      <c r="C35" s="46"/>
      <c r="D35" s="46"/>
      <c r="E35" s="70"/>
      <c r="F35" s="46"/>
      <c r="G35" s="46"/>
      <c r="H35" s="84">
        <f t="shared" si="1"/>
        <v>0</v>
      </c>
      <c r="I35" s="46"/>
      <c r="J35" s="46"/>
      <c r="K35" s="46"/>
      <c r="L35" s="46"/>
      <c r="M35" s="46"/>
      <c r="N35" s="46"/>
      <c r="O35" s="70"/>
      <c r="P35" s="46"/>
      <c r="Q35" s="46"/>
      <c r="R35" s="79"/>
      <c r="S35" s="82"/>
      <c r="T35" s="79"/>
      <c r="U35" s="82"/>
    </row>
    <row r="36" spans="1:21" ht="12.75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 ht="12.75">
      <c r="A37" s="30" t="s">
        <v>156</v>
      </c>
      <c r="B37" s="23">
        <v>114</v>
      </c>
      <c r="C37" s="46"/>
      <c r="D37" s="46"/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 ht="12.75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 ht="12.75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 ht="12.75">
      <c r="A40" s="30" t="s">
        <v>159</v>
      </c>
      <c r="B40" s="23">
        <v>117</v>
      </c>
      <c r="C40" s="46"/>
      <c r="D40" s="46"/>
      <c r="E40" s="70"/>
      <c r="F40" s="46"/>
      <c r="G40" s="46"/>
      <c r="H40" s="84">
        <f t="shared" si="1"/>
        <v>0</v>
      </c>
      <c r="I40" s="46"/>
      <c r="J40" s="46"/>
      <c r="K40" s="46"/>
      <c r="L40" s="46"/>
      <c r="M40" s="46"/>
      <c r="N40" s="46"/>
      <c r="O40" s="70"/>
      <c r="P40" s="46"/>
      <c r="Q40" s="46"/>
      <c r="R40" s="79"/>
      <c r="S40" s="82"/>
      <c r="T40" s="79"/>
      <c r="U40" s="82"/>
    </row>
    <row r="41" spans="1:21" ht="12.75">
      <c r="A41" s="30" t="s">
        <v>160</v>
      </c>
      <c r="B41" s="23">
        <v>118</v>
      </c>
      <c r="C41" s="46"/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 ht="12.75">
      <c r="A42" s="30" t="s">
        <v>161</v>
      </c>
      <c r="B42" s="23">
        <v>119</v>
      </c>
      <c r="C42" s="46"/>
      <c r="D42" s="46"/>
      <c r="E42" s="70"/>
      <c r="F42" s="46"/>
      <c r="G42" s="46"/>
      <c r="H42" s="84">
        <f t="shared" si="1"/>
        <v>0</v>
      </c>
      <c r="I42" s="46"/>
      <c r="J42" s="46"/>
      <c r="K42" s="46"/>
      <c r="L42" s="46"/>
      <c r="M42" s="46"/>
      <c r="N42" s="46"/>
      <c r="O42" s="70"/>
      <c r="P42" s="46"/>
      <c r="Q42" s="46"/>
      <c r="R42" s="79"/>
      <c r="S42" s="82"/>
      <c r="T42" s="79"/>
      <c r="U42" s="82"/>
    </row>
    <row r="43" spans="1:21" ht="12.75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 ht="12.75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 ht="12.75">
      <c r="A45" s="30" t="s">
        <v>164</v>
      </c>
      <c r="B45" s="23">
        <v>122</v>
      </c>
      <c r="C45" s="46"/>
      <c r="D45" s="46"/>
      <c r="E45" s="70"/>
      <c r="F45" s="46"/>
      <c r="G45" s="46"/>
      <c r="H45" s="84">
        <f t="shared" si="1"/>
        <v>0</v>
      </c>
      <c r="I45" s="46"/>
      <c r="J45" s="46"/>
      <c r="K45" s="46"/>
      <c r="L45" s="46"/>
      <c r="M45" s="46"/>
      <c r="N45" s="46"/>
      <c r="O45" s="70"/>
      <c r="P45" s="46"/>
      <c r="Q45" s="46"/>
      <c r="R45" s="79"/>
      <c r="S45" s="82"/>
      <c r="T45" s="79"/>
      <c r="U45" s="82"/>
    </row>
    <row r="46" spans="1:21" ht="12.75">
      <c r="A46" s="30" t="s">
        <v>165</v>
      </c>
      <c r="B46" s="23">
        <v>123</v>
      </c>
      <c r="C46" s="46"/>
      <c r="D46" s="46"/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 ht="12.75">
      <c r="A47" s="30" t="s">
        <v>166</v>
      </c>
      <c r="B47" s="23">
        <v>124</v>
      </c>
      <c r="C47" s="46"/>
      <c r="D47" s="46"/>
      <c r="E47" s="70"/>
      <c r="F47" s="46"/>
      <c r="G47" s="46"/>
      <c r="H47" s="84">
        <f t="shared" si="1"/>
        <v>0</v>
      </c>
      <c r="I47" s="46"/>
      <c r="J47" s="46"/>
      <c r="K47" s="46"/>
      <c r="L47" s="46"/>
      <c r="M47" s="46"/>
      <c r="N47" s="46"/>
      <c r="O47" s="70"/>
      <c r="P47" s="46"/>
      <c r="Q47" s="46"/>
      <c r="R47" s="79"/>
      <c r="S47" s="82"/>
      <c r="T47" s="79"/>
      <c r="U47" s="82"/>
    </row>
    <row r="48" spans="1:21" ht="12.75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/>
      <c r="P48" s="46"/>
      <c r="Q48" s="46"/>
      <c r="R48" s="79"/>
      <c r="S48" s="82"/>
      <c r="T48" s="79"/>
      <c r="U48" s="82"/>
    </row>
    <row r="49" spans="1:21" ht="12.75">
      <c r="A49" s="30" t="s">
        <v>168</v>
      </c>
      <c r="B49" s="23">
        <v>126</v>
      </c>
      <c r="C49" s="46"/>
      <c r="D49" s="46"/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 ht="12.75">
      <c r="A50" s="30" t="s">
        <v>169</v>
      </c>
      <c r="B50" s="23">
        <v>127</v>
      </c>
      <c r="C50" s="46"/>
      <c r="D50" s="46"/>
      <c r="E50" s="70"/>
      <c r="F50" s="46"/>
      <c r="G50" s="46"/>
      <c r="H50" s="84">
        <f t="shared" si="1"/>
        <v>0</v>
      </c>
      <c r="I50" s="46"/>
      <c r="J50" s="46"/>
      <c r="K50" s="46"/>
      <c r="L50" s="46"/>
      <c r="M50" s="46"/>
      <c r="N50" s="46"/>
      <c r="O50" s="70"/>
      <c r="P50" s="46"/>
      <c r="Q50" s="46"/>
      <c r="R50" s="79"/>
      <c r="S50" s="82"/>
      <c r="T50" s="79"/>
      <c r="U50" s="82"/>
    </row>
    <row r="51" spans="1:21" ht="12.75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 ht="12.75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 ht="12.75">
      <c r="A53" s="30" t="s">
        <v>172</v>
      </c>
      <c r="B53" s="23">
        <v>130</v>
      </c>
      <c r="C53" s="46"/>
      <c r="D53" s="46"/>
      <c r="E53" s="70"/>
      <c r="F53" s="46"/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/>
      <c r="P53" s="46"/>
      <c r="Q53" s="46"/>
      <c r="R53" s="79"/>
      <c r="S53" s="82"/>
      <c r="T53" s="79"/>
      <c r="U53" s="82"/>
    </row>
    <row r="54" spans="1:21" ht="12.75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 ht="12.75">
      <c r="A55" s="30" t="s">
        <v>174</v>
      </c>
      <c r="B55" s="23">
        <v>132</v>
      </c>
      <c r="C55" s="46"/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/>
      <c r="M55" s="46"/>
      <c r="N55" s="46"/>
      <c r="O55" s="70"/>
      <c r="P55" s="46"/>
      <c r="Q55" s="46"/>
      <c r="R55" s="79"/>
      <c r="S55" s="82"/>
      <c r="T55" s="79"/>
      <c r="U55" s="82"/>
    </row>
    <row r="56" spans="1:21" ht="12.75">
      <c r="A56" s="33" t="s">
        <v>175</v>
      </c>
      <c r="B56" s="23">
        <v>133</v>
      </c>
      <c r="C56" s="46"/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 ht="12.75">
      <c r="A57" s="30" t="s">
        <v>176</v>
      </c>
      <c r="B57" s="23">
        <v>134</v>
      </c>
      <c r="C57" s="46"/>
      <c r="D57" s="46"/>
      <c r="E57" s="70"/>
      <c r="F57" s="46"/>
      <c r="G57" s="46"/>
      <c r="H57" s="84">
        <f t="shared" si="1"/>
        <v>0</v>
      </c>
      <c r="I57" s="46"/>
      <c r="J57" s="46"/>
      <c r="K57" s="46"/>
      <c r="L57" s="46"/>
      <c r="M57" s="46"/>
      <c r="N57" s="46"/>
      <c r="O57" s="70"/>
      <c r="P57" s="46"/>
      <c r="Q57" s="46"/>
      <c r="R57" s="79"/>
      <c r="S57" s="82"/>
      <c r="T57" s="79"/>
      <c r="U57" s="82"/>
    </row>
    <row r="58" spans="1:21" ht="12.75">
      <c r="A58" s="30" t="s">
        <v>177</v>
      </c>
      <c r="B58" s="23">
        <v>135</v>
      </c>
      <c r="C58" s="46"/>
      <c r="D58" s="46"/>
      <c r="E58" s="70"/>
      <c r="F58" s="46"/>
      <c r="G58" s="46"/>
      <c r="H58" s="84">
        <f t="shared" si="1"/>
        <v>0</v>
      </c>
      <c r="I58" s="46"/>
      <c r="J58" s="46"/>
      <c r="K58" s="46"/>
      <c r="L58" s="46"/>
      <c r="M58" s="46"/>
      <c r="N58" s="46"/>
      <c r="O58" s="70"/>
      <c r="P58" s="46"/>
      <c r="Q58" s="46"/>
      <c r="R58" s="79"/>
      <c r="S58" s="82"/>
      <c r="T58" s="79"/>
      <c r="U58" s="82"/>
    </row>
    <row r="59" spans="1:21" ht="12.75">
      <c r="A59" s="30" t="s">
        <v>178</v>
      </c>
      <c r="B59" s="23">
        <v>136</v>
      </c>
      <c r="C59" s="46"/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 ht="12.75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 ht="12.75">
      <c r="A61" s="30" t="s">
        <v>179</v>
      </c>
      <c r="B61" s="23">
        <v>138</v>
      </c>
      <c r="C61" s="46"/>
      <c r="D61" s="46"/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 ht="12.75">
      <c r="A62" s="30" t="s">
        <v>180</v>
      </c>
      <c r="B62" s="23">
        <v>139</v>
      </c>
      <c r="C62" s="46">
        <v>20</v>
      </c>
      <c r="D62" s="46">
        <v>10</v>
      </c>
      <c r="E62" s="70"/>
      <c r="F62" s="46"/>
      <c r="G62" s="46"/>
      <c r="H62" s="84">
        <f t="shared" si="1"/>
        <v>0</v>
      </c>
      <c r="I62" s="46"/>
      <c r="J62" s="46"/>
      <c r="K62" s="46"/>
      <c r="L62" s="46"/>
      <c r="M62" s="46"/>
      <c r="N62" s="46"/>
      <c r="O62" s="70">
        <v>1</v>
      </c>
      <c r="P62" s="46"/>
      <c r="Q62" s="46">
        <v>1</v>
      </c>
      <c r="R62" s="79"/>
      <c r="S62" s="82"/>
      <c r="T62" s="79"/>
      <c r="U62" s="82"/>
    </row>
    <row r="63" spans="1:21" ht="12.75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 ht="12.75">
      <c r="A64" s="30" t="s">
        <v>182</v>
      </c>
      <c r="B64" s="23">
        <v>141</v>
      </c>
      <c r="C64" s="46"/>
      <c r="D64" s="46"/>
      <c r="E64" s="70"/>
      <c r="F64" s="46"/>
      <c r="G64" s="46"/>
      <c r="H64" s="84">
        <f t="shared" si="1"/>
        <v>0</v>
      </c>
      <c r="I64" s="46"/>
      <c r="J64" s="46"/>
      <c r="K64" s="46"/>
      <c r="L64" s="46"/>
      <c r="M64" s="46"/>
      <c r="N64" s="46"/>
      <c r="O64" s="70"/>
      <c r="P64" s="46"/>
      <c r="Q64" s="46"/>
      <c r="R64" s="79"/>
      <c r="S64" s="82"/>
      <c r="T64" s="79"/>
      <c r="U64" s="82"/>
    </row>
    <row r="65" spans="1:21" ht="12.75">
      <c r="A65" s="30" t="s">
        <v>183</v>
      </c>
      <c r="B65" s="23">
        <v>142</v>
      </c>
      <c r="C65" s="46"/>
      <c r="D65" s="46"/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 ht="12.75">
      <c r="A66" s="30" t="s">
        <v>184</v>
      </c>
      <c r="B66" s="23">
        <v>143</v>
      </c>
      <c r="C66" s="46"/>
      <c r="D66" s="46"/>
      <c r="E66" s="70"/>
      <c r="F66" s="46"/>
      <c r="G66" s="46"/>
      <c r="H66" s="84">
        <f t="shared" si="1"/>
        <v>0</v>
      </c>
      <c r="I66" s="46"/>
      <c r="J66" s="46"/>
      <c r="K66" s="46"/>
      <c r="L66" s="46"/>
      <c r="M66" s="46"/>
      <c r="N66" s="46"/>
      <c r="O66" s="70"/>
      <c r="P66" s="46"/>
      <c r="Q66" s="46"/>
      <c r="R66" s="79"/>
      <c r="S66" s="82"/>
      <c r="T66" s="79"/>
      <c r="U66" s="82"/>
    </row>
    <row r="67" spans="1:21" ht="12.75">
      <c r="A67" s="30" t="s">
        <v>185</v>
      </c>
      <c r="B67" s="23">
        <v>144</v>
      </c>
      <c r="C67" s="46"/>
      <c r="D67" s="46"/>
      <c r="E67" s="70"/>
      <c r="F67" s="46"/>
      <c r="G67" s="46"/>
      <c r="H67" s="84">
        <f t="shared" si="1"/>
        <v>0</v>
      </c>
      <c r="I67" s="46"/>
      <c r="J67" s="46"/>
      <c r="K67" s="46"/>
      <c r="L67" s="46"/>
      <c r="M67" s="46"/>
      <c r="N67" s="46"/>
      <c r="O67" s="70"/>
      <c r="P67" s="46"/>
      <c r="Q67" s="46"/>
      <c r="R67" s="79"/>
      <c r="S67" s="82"/>
      <c r="T67" s="79"/>
      <c r="U67" s="82"/>
    </row>
    <row r="68" spans="1:21" ht="12.75">
      <c r="A68" s="30" t="s">
        <v>186</v>
      </c>
      <c r="B68" s="23">
        <v>145</v>
      </c>
      <c r="C68" s="46"/>
      <c r="D68" s="46"/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 ht="12.75">
      <c r="A69" s="30" t="s">
        <v>187</v>
      </c>
      <c r="B69" s="23">
        <v>146</v>
      </c>
      <c r="C69" s="46">
        <v>15</v>
      </c>
      <c r="D69" s="46">
        <v>5</v>
      </c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 ht="12.75">
      <c r="A70" s="30" t="s">
        <v>188</v>
      </c>
      <c r="B70" s="23">
        <v>147</v>
      </c>
      <c r="C70" s="46"/>
      <c r="D70" s="46"/>
      <c r="E70" s="70"/>
      <c r="F70" s="46"/>
      <c r="G70" s="46"/>
      <c r="H70" s="84">
        <f t="shared" si="1"/>
        <v>0</v>
      </c>
      <c r="I70" s="46"/>
      <c r="J70" s="46"/>
      <c r="K70" s="46"/>
      <c r="L70" s="46"/>
      <c r="M70" s="46"/>
      <c r="N70" s="46"/>
      <c r="O70" s="70"/>
      <c r="P70" s="46"/>
      <c r="Q70" s="46"/>
      <c r="R70" s="79"/>
      <c r="S70" s="82"/>
      <c r="T70" s="79"/>
      <c r="U70" s="82"/>
    </row>
    <row r="71" spans="1:21" ht="12.75">
      <c r="A71" s="30" t="s">
        <v>189</v>
      </c>
      <c r="B71" s="23">
        <v>148</v>
      </c>
      <c r="C71" s="46"/>
      <c r="D71" s="46"/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 ht="12.75">
      <c r="A72" s="30" t="s">
        <v>190</v>
      </c>
      <c r="B72" s="23">
        <v>149</v>
      </c>
      <c r="C72" s="46"/>
      <c r="D72" s="46"/>
      <c r="E72" s="70"/>
      <c r="F72" s="46"/>
      <c r="G72" s="46"/>
      <c r="H72" s="84">
        <f t="shared" si="1"/>
        <v>0</v>
      </c>
      <c r="I72" s="46"/>
      <c r="J72" s="46"/>
      <c r="K72" s="46"/>
      <c r="L72" s="46"/>
      <c r="M72" s="46"/>
      <c r="N72" s="46"/>
      <c r="O72" s="70"/>
      <c r="P72" s="46"/>
      <c r="Q72" s="46"/>
      <c r="R72" s="79"/>
      <c r="S72" s="82"/>
      <c r="T72" s="79"/>
      <c r="U72" s="82"/>
    </row>
    <row r="73" spans="1:21" ht="12.75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aca="true" t="shared" si="2" ref="H73:H136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 ht="12.75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 ht="12.75">
      <c r="A75" s="30" t="s">
        <v>193</v>
      </c>
      <c r="B75" s="23">
        <v>152</v>
      </c>
      <c r="C75" s="46"/>
      <c r="D75" s="46"/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 ht="12.75">
      <c r="A76" s="30" t="s">
        <v>194</v>
      </c>
      <c r="B76" s="23">
        <v>153</v>
      </c>
      <c r="C76" s="46">
        <v>20</v>
      </c>
      <c r="D76" s="46">
        <v>10</v>
      </c>
      <c r="E76" s="70"/>
      <c r="F76" s="46"/>
      <c r="G76" s="46"/>
      <c r="H76" s="84">
        <f t="shared" si="2"/>
        <v>0</v>
      </c>
      <c r="I76" s="46"/>
      <c r="J76" s="46"/>
      <c r="K76" s="46"/>
      <c r="L76" s="46"/>
      <c r="M76" s="46"/>
      <c r="N76" s="46"/>
      <c r="O76" s="70">
        <v>1</v>
      </c>
      <c r="P76" s="46"/>
      <c r="Q76" s="46">
        <v>1</v>
      </c>
      <c r="R76" s="79"/>
      <c r="S76" s="82"/>
      <c r="T76" s="79"/>
      <c r="U76" s="82"/>
    </row>
    <row r="77" spans="1:21" ht="12.75">
      <c r="A77" s="30" t="s">
        <v>195</v>
      </c>
      <c r="B77" s="23">
        <v>154</v>
      </c>
      <c r="C77" s="46"/>
      <c r="D77" s="46"/>
      <c r="E77" s="70"/>
      <c r="F77" s="46"/>
      <c r="G77" s="46"/>
      <c r="H77" s="84">
        <f t="shared" si="2"/>
        <v>0</v>
      </c>
      <c r="I77" s="46"/>
      <c r="J77" s="46"/>
      <c r="K77" s="46"/>
      <c r="L77" s="46"/>
      <c r="M77" s="46"/>
      <c r="N77" s="46"/>
      <c r="O77" s="70"/>
      <c r="P77" s="46"/>
      <c r="Q77" s="46"/>
      <c r="R77" s="79"/>
      <c r="S77" s="82"/>
      <c r="T77" s="79"/>
      <c r="U77" s="82"/>
    </row>
    <row r="78" spans="1:21" ht="12.75">
      <c r="A78" s="30" t="s">
        <v>196</v>
      </c>
      <c r="B78" s="23">
        <v>155</v>
      </c>
      <c r="C78" s="46"/>
      <c r="D78" s="46"/>
      <c r="E78" s="70"/>
      <c r="F78" s="46"/>
      <c r="G78" s="46"/>
      <c r="H78" s="84">
        <f t="shared" si="2"/>
        <v>0</v>
      </c>
      <c r="I78" s="46"/>
      <c r="J78" s="46"/>
      <c r="K78" s="46"/>
      <c r="L78" s="46"/>
      <c r="M78" s="46"/>
      <c r="N78" s="46"/>
      <c r="O78" s="70"/>
      <c r="P78" s="46"/>
      <c r="Q78" s="46"/>
      <c r="R78" s="79"/>
      <c r="S78" s="82"/>
      <c r="T78" s="79"/>
      <c r="U78" s="82"/>
    </row>
    <row r="79" spans="1:21" ht="12.75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 ht="12.75">
      <c r="A80" s="30" t="s">
        <v>198</v>
      </c>
      <c r="B80" s="23">
        <v>157</v>
      </c>
      <c r="C80" s="46">
        <v>8</v>
      </c>
      <c r="D80" s="46">
        <v>3</v>
      </c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/>
      <c r="P80" s="46"/>
      <c r="Q80" s="46"/>
      <c r="R80" s="79"/>
      <c r="S80" s="82"/>
      <c r="T80" s="79"/>
      <c r="U80" s="82"/>
    </row>
    <row r="81" spans="1:21" ht="12.75">
      <c r="A81" s="30" t="s">
        <v>199</v>
      </c>
      <c r="B81" s="23">
        <v>158</v>
      </c>
      <c r="C81" s="46"/>
      <c r="D81" s="46"/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 ht="12.75">
      <c r="A82" s="30" t="s">
        <v>200</v>
      </c>
      <c r="B82" s="23">
        <v>159</v>
      </c>
      <c r="C82" s="46"/>
      <c r="D82" s="46"/>
      <c r="E82" s="70"/>
      <c r="F82" s="46"/>
      <c r="G82" s="46"/>
      <c r="H82" s="84">
        <f t="shared" si="2"/>
        <v>0</v>
      </c>
      <c r="I82" s="46"/>
      <c r="J82" s="46"/>
      <c r="K82" s="46"/>
      <c r="L82" s="46"/>
      <c r="M82" s="46"/>
      <c r="N82" s="46"/>
      <c r="O82" s="70"/>
      <c r="P82" s="46"/>
      <c r="Q82" s="46"/>
      <c r="R82" s="79"/>
      <c r="S82" s="82"/>
      <c r="T82" s="79"/>
      <c r="U82" s="82"/>
    </row>
    <row r="83" spans="1:21" ht="12.75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 ht="12.75">
      <c r="A84" s="30" t="s">
        <v>202</v>
      </c>
      <c r="B84" s="23">
        <v>161</v>
      </c>
      <c r="C84" s="46"/>
      <c r="D84" s="46"/>
      <c r="E84" s="70"/>
      <c r="F84" s="46"/>
      <c r="G84" s="46"/>
      <c r="H84" s="84">
        <f t="shared" si="2"/>
        <v>0</v>
      </c>
      <c r="I84" s="46"/>
      <c r="J84" s="46"/>
      <c r="K84" s="46"/>
      <c r="L84" s="46"/>
      <c r="M84" s="46"/>
      <c r="N84" s="46"/>
      <c r="O84" s="70"/>
      <c r="P84" s="46"/>
      <c r="Q84" s="46"/>
      <c r="R84" s="79"/>
      <c r="S84" s="82"/>
      <c r="T84" s="79"/>
      <c r="U84" s="82"/>
    </row>
    <row r="85" spans="1:21" ht="12.75">
      <c r="A85" s="33" t="s">
        <v>203</v>
      </c>
      <c r="B85" s="23">
        <v>162</v>
      </c>
      <c r="C85" s="46"/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 ht="12.75">
      <c r="A86" s="30" t="s">
        <v>204</v>
      </c>
      <c r="B86" s="23">
        <v>163</v>
      </c>
      <c r="C86" s="46"/>
      <c r="D86" s="46"/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/>
      <c r="P86" s="46"/>
      <c r="Q86" s="46"/>
      <c r="R86" s="79"/>
      <c r="S86" s="82"/>
      <c r="T86" s="79"/>
      <c r="U86" s="82"/>
    </row>
    <row r="87" spans="1:21" ht="12.75">
      <c r="A87" s="30" t="s">
        <v>205</v>
      </c>
      <c r="B87" s="23">
        <v>164</v>
      </c>
      <c r="C87" s="46"/>
      <c r="D87" s="46"/>
      <c r="E87" s="70"/>
      <c r="F87" s="46"/>
      <c r="G87" s="46"/>
      <c r="H87" s="84">
        <f t="shared" si="2"/>
        <v>0</v>
      </c>
      <c r="I87" s="46"/>
      <c r="J87" s="46"/>
      <c r="K87" s="46"/>
      <c r="L87" s="46"/>
      <c r="M87" s="46"/>
      <c r="N87" s="46"/>
      <c r="O87" s="70"/>
      <c r="P87" s="46"/>
      <c r="Q87" s="46"/>
      <c r="R87" s="79"/>
      <c r="S87" s="82"/>
      <c r="T87" s="79"/>
      <c r="U87" s="82"/>
    </row>
    <row r="88" spans="1:21" ht="12.75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 ht="12.75">
      <c r="A89" s="30" t="s">
        <v>207</v>
      </c>
      <c r="B89" s="23">
        <v>166</v>
      </c>
      <c r="C89" s="46">
        <v>20</v>
      </c>
      <c r="D89" s="46">
        <v>2</v>
      </c>
      <c r="E89" s="70"/>
      <c r="F89" s="46"/>
      <c r="G89" s="46"/>
      <c r="H89" s="84">
        <f t="shared" si="2"/>
        <v>0</v>
      </c>
      <c r="I89" s="46"/>
      <c r="J89" s="46"/>
      <c r="K89" s="46"/>
      <c r="L89" s="46"/>
      <c r="M89" s="46"/>
      <c r="N89" s="46"/>
      <c r="O89" s="70"/>
      <c r="P89" s="46"/>
      <c r="Q89" s="46"/>
      <c r="R89" s="79"/>
      <c r="S89" s="82"/>
      <c r="T89" s="79"/>
      <c r="U89" s="82"/>
    </row>
    <row r="90" spans="1:21" ht="12.75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 ht="12.75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 ht="12.75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 ht="12.75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 ht="12.75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 ht="12.75">
      <c r="A95" s="30" t="s">
        <v>212</v>
      </c>
      <c r="B95" s="23">
        <v>172</v>
      </c>
      <c r="C95" s="46"/>
      <c r="D95" s="46"/>
      <c r="E95" s="70"/>
      <c r="F95" s="46"/>
      <c r="G95" s="46"/>
      <c r="H95" s="84">
        <f t="shared" si="2"/>
        <v>0</v>
      </c>
      <c r="I95" s="46"/>
      <c r="J95" s="46"/>
      <c r="K95" s="46"/>
      <c r="L95" s="46"/>
      <c r="M95" s="46"/>
      <c r="N95" s="46"/>
      <c r="O95" s="70"/>
      <c r="P95" s="46"/>
      <c r="Q95" s="46"/>
      <c r="R95" s="79"/>
      <c r="S95" s="82"/>
      <c r="T95" s="79"/>
      <c r="U95" s="82"/>
    </row>
    <row r="96" spans="1:21" ht="12.75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 ht="12.75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/>
      <c r="D98" s="46"/>
      <c r="E98" s="70"/>
      <c r="F98" s="46"/>
      <c r="G98" s="46"/>
      <c r="H98" s="84">
        <f t="shared" si="2"/>
        <v>0</v>
      </c>
      <c r="I98" s="46"/>
      <c r="J98" s="46"/>
      <c r="K98" s="46"/>
      <c r="L98" s="46"/>
      <c r="M98" s="46"/>
      <c r="N98" s="46"/>
      <c r="O98" s="70"/>
      <c r="P98" s="46"/>
      <c r="Q98" s="46"/>
      <c r="R98" s="79"/>
      <c r="S98" s="82"/>
      <c r="T98" s="79"/>
      <c r="U98" s="82"/>
    </row>
    <row r="99" spans="1:21" ht="12.75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 ht="12.75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 ht="12.75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 ht="12.75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 ht="12.75">
      <c r="A103" s="30" t="s">
        <v>219</v>
      </c>
      <c r="B103" s="23">
        <v>180</v>
      </c>
      <c r="C103" s="46"/>
      <c r="D103" s="46"/>
      <c r="E103" s="70"/>
      <c r="F103" s="46"/>
      <c r="G103" s="46"/>
      <c r="H103" s="84">
        <f t="shared" si="2"/>
        <v>0</v>
      </c>
      <c r="I103" s="46"/>
      <c r="J103" s="46"/>
      <c r="K103" s="46"/>
      <c r="L103" s="46"/>
      <c r="M103" s="46"/>
      <c r="N103" s="46"/>
      <c r="O103" s="70"/>
      <c r="P103" s="46"/>
      <c r="Q103" s="46"/>
      <c r="R103" s="79"/>
      <c r="S103" s="82"/>
      <c r="T103" s="79"/>
      <c r="U103" s="82"/>
    </row>
    <row r="104" spans="1:21" ht="12.75">
      <c r="A104" s="30" t="s">
        <v>220</v>
      </c>
      <c r="B104" s="23">
        <v>181</v>
      </c>
      <c r="C104" s="46"/>
      <c r="D104" s="46"/>
      <c r="E104" s="70"/>
      <c r="F104" s="46"/>
      <c r="G104" s="46"/>
      <c r="H104" s="84">
        <f t="shared" si="2"/>
        <v>0</v>
      </c>
      <c r="I104" s="46"/>
      <c r="J104" s="46"/>
      <c r="K104" s="46"/>
      <c r="L104" s="46"/>
      <c r="M104" s="46"/>
      <c r="N104" s="46"/>
      <c r="O104" s="70"/>
      <c r="P104" s="46"/>
      <c r="Q104" s="46"/>
      <c r="R104" s="79"/>
      <c r="S104" s="82"/>
      <c r="T104" s="79"/>
      <c r="U104" s="82"/>
    </row>
    <row r="105" spans="1:21" ht="12.75">
      <c r="A105" s="30" t="s">
        <v>221</v>
      </c>
      <c r="B105" s="23">
        <v>182</v>
      </c>
      <c r="C105" s="46"/>
      <c r="D105" s="46"/>
      <c r="E105" s="70"/>
      <c r="F105" s="46"/>
      <c r="G105" s="46"/>
      <c r="H105" s="84">
        <f t="shared" si="2"/>
        <v>0</v>
      </c>
      <c r="I105" s="46"/>
      <c r="J105" s="46"/>
      <c r="K105" s="46"/>
      <c r="L105" s="46"/>
      <c r="M105" s="46"/>
      <c r="N105" s="46"/>
      <c r="O105" s="70"/>
      <c r="P105" s="46"/>
      <c r="Q105" s="46"/>
      <c r="R105" s="79"/>
      <c r="S105" s="82"/>
      <c r="T105" s="79"/>
      <c r="U105" s="82"/>
    </row>
    <row r="106" spans="1:21" ht="12.75">
      <c r="A106" s="30" t="s">
        <v>222</v>
      </c>
      <c r="B106" s="23">
        <v>183</v>
      </c>
      <c r="C106" s="46"/>
      <c r="D106" s="46"/>
      <c r="E106" s="70"/>
      <c r="F106" s="46"/>
      <c r="G106" s="46"/>
      <c r="H106" s="84">
        <f t="shared" si="2"/>
        <v>0</v>
      </c>
      <c r="I106" s="46"/>
      <c r="J106" s="46"/>
      <c r="K106" s="46"/>
      <c r="L106" s="46"/>
      <c r="M106" s="46"/>
      <c r="N106" s="46"/>
      <c r="O106" s="70"/>
      <c r="P106" s="46"/>
      <c r="Q106" s="46"/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/>
      <c r="D107" s="46"/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 ht="12.75">
      <c r="A108" s="30" t="s">
        <v>224</v>
      </c>
      <c r="B108" s="23">
        <v>185</v>
      </c>
      <c r="C108" s="46"/>
      <c r="D108" s="46"/>
      <c r="E108" s="70"/>
      <c r="F108" s="46"/>
      <c r="G108" s="46"/>
      <c r="H108" s="84">
        <f t="shared" si="2"/>
        <v>0</v>
      </c>
      <c r="I108" s="46"/>
      <c r="J108" s="46"/>
      <c r="K108" s="46"/>
      <c r="L108" s="46"/>
      <c r="M108" s="46"/>
      <c r="N108" s="46"/>
      <c r="O108" s="70"/>
      <c r="P108" s="46"/>
      <c r="Q108" s="46"/>
      <c r="R108" s="79"/>
      <c r="S108" s="82"/>
      <c r="T108" s="79"/>
      <c r="U108" s="82"/>
    </row>
    <row r="109" spans="1:21" ht="12.75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 ht="12.75">
      <c r="A110" s="30" t="s">
        <v>375</v>
      </c>
      <c r="B110" s="23">
        <v>187</v>
      </c>
      <c r="C110" s="46"/>
      <c r="D110" s="46"/>
      <c r="E110" s="70"/>
      <c r="F110" s="46"/>
      <c r="G110" s="46"/>
      <c r="H110" s="84">
        <f t="shared" si="2"/>
        <v>0</v>
      </c>
      <c r="I110" s="46"/>
      <c r="J110" s="46"/>
      <c r="K110" s="46"/>
      <c r="L110" s="46"/>
      <c r="M110" s="46"/>
      <c r="N110" s="46"/>
      <c r="O110" s="70"/>
      <c r="P110" s="46"/>
      <c r="Q110" s="46"/>
      <c r="R110" s="79"/>
      <c r="S110" s="82"/>
      <c r="T110" s="79"/>
      <c r="U110" s="82"/>
    </row>
    <row r="111" spans="1:21" ht="25.5">
      <c r="A111" s="30" t="s">
        <v>376</v>
      </c>
      <c r="B111" s="23">
        <v>188</v>
      </c>
      <c r="C111" s="46"/>
      <c r="D111" s="46"/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 ht="12.75">
      <c r="A112" s="30" t="s">
        <v>226</v>
      </c>
      <c r="B112" s="23">
        <v>189</v>
      </c>
      <c r="C112" s="46">
        <v>5</v>
      </c>
      <c r="D112" s="46"/>
      <c r="E112" s="70"/>
      <c r="F112" s="46"/>
      <c r="G112" s="46"/>
      <c r="H112" s="84">
        <f t="shared" si="2"/>
        <v>0</v>
      </c>
      <c r="I112" s="46"/>
      <c r="J112" s="46"/>
      <c r="K112" s="46"/>
      <c r="L112" s="46"/>
      <c r="M112" s="46"/>
      <c r="N112" s="46"/>
      <c r="O112" s="70"/>
      <c r="P112" s="46"/>
      <c r="Q112" s="46"/>
      <c r="R112" s="79"/>
      <c r="S112" s="82"/>
      <c r="T112" s="79"/>
      <c r="U112" s="82"/>
    </row>
    <row r="113" spans="1:21" ht="12.75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 ht="12.75">
      <c r="A114" s="30" t="s">
        <v>228</v>
      </c>
      <c r="B114" s="23">
        <v>191</v>
      </c>
      <c r="C114" s="46"/>
      <c r="D114" s="46"/>
      <c r="E114" s="70"/>
      <c r="F114" s="46"/>
      <c r="G114" s="46"/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 ht="12.75">
      <c r="A115" s="30" t="s">
        <v>229</v>
      </c>
      <c r="B115" s="23">
        <v>192</v>
      </c>
      <c r="C115" s="46"/>
      <c r="D115" s="46"/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 ht="12.75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 ht="12.75">
      <c r="A117" s="30" t="s">
        <v>231</v>
      </c>
      <c r="B117" s="23">
        <v>194</v>
      </c>
      <c r="C117" s="46"/>
      <c r="D117" s="46"/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/>
      <c r="P117" s="46"/>
      <c r="Q117" s="46"/>
      <c r="R117" s="79"/>
      <c r="S117" s="82"/>
      <c r="T117" s="79"/>
      <c r="U117" s="82"/>
    </row>
    <row r="118" spans="1:21" ht="12.75">
      <c r="A118" s="30" t="s">
        <v>232</v>
      </c>
      <c r="B118" s="23">
        <v>195</v>
      </c>
      <c r="C118" s="46"/>
      <c r="D118" s="46"/>
      <c r="E118" s="70"/>
      <c r="F118" s="46"/>
      <c r="G118" s="46"/>
      <c r="H118" s="84">
        <f t="shared" si="2"/>
        <v>0</v>
      </c>
      <c r="I118" s="46"/>
      <c r="J118" s="46"/>
      <c r="K118" s="46"/>
      <c r="L118" s="46"/>
      <c r="M118" s="46"/>
      <c r="N118" s="46"/>
      <c r="O118" s="70"/>
      <c r="P118" s="46"/>
      <c r="Q118" s="46"/>
      <c r="R118" s="79"/>
      <c r="S118" s="82"/>
      <c r="T118" s="79"/>
      <c r="U118" s="82"/>
    </row>
    <row r="119" spans="1:21" ht="12.75">
      <c r="A119" s="30" t="s">
        <v>233</v>
      </c>
      <c r="B119" s="23">
        <v>196</v>
      </c>
      <c r="C119" s="46"/>
      <c r="D119" s="46"/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/>
      <c r="P119" s="46"/>
      <c r="Q119" s="46"/>
      <c r="R119" s="79"/>
      <c r="S119" s="82"/>
      <c r="T119" s="79"/>
      <c r="U119" s="82"/>
    </row>
    <row r="120" spans="1:21" ht="12.75">
      <c r="A120" s="30" t="s">
        <v>234</v>
      </c>
      <c r="B120" s="23">
        <v>197</v>
      </c>
      <c r="C120" s="46"/>
      <c r="D120" s="46"/>
      <c r="E120" s="70"/>
      <c r="F120" s="46"/>
      <c r="G120" s="46"/>
      <c r="H120" s="84">
        <f t="shared" si="2"/>
        <v>0</v>
      </c>
      <c r="I120" s="46"/>
      <c r="J120" s="46"/>
      <c r="K120" s="46"/>
      <c r="L120" s="46"/>
      <c r="M120" s="46"/>
      <c r="N120" s="46"/>
      <c r="O120" s="70"/>
      <c r="P120" s="46"/>
      <c r="Q120" s="46"/>
      <c r="R120" s="79"/>
      <c r="S120" s="82"/>
      <c r="T120" s="79"/>
      <c r="U120" s="82"/>
    </row>
    <row r="121" spans="1:21" ht="12.75">
      <c r="A121" s="30" t="s">
        <v>235</v>
      </c>
      <c r="B121" s="23">
        <v>198</v>
      </c>
      <c r="C121" s="46"/>
      <c r="D121" s="46"/>
      <c r="E121" s="70"/>
      <c r="F121" s="46"/>
      <c r="G121" s="46"/>
      <c r="H121" s="84">
        <f t="shared" si="2"/>
        <v>0</v>
      </c>
      <c r="I121" s="46"/>
      <c r="J121" s="46"/>
      <c r="K121" s="46"/>
      <c r="L121" s="46"/>
      <c r="M121" s="46"/>
      <c r="N121" s="46"/>
      <c r="O121" s="70"/>
      <c r="P121" s="46"/>
      <c r="Q121" s="46"/>
      <c r="R121" s="79"/>
      <c r="S121" s="82"/>
      <c r="T121" s="79"/>
      <c r="U121" s="82"/>
    </row>
    <row r="122" spans="1:21" ht="12.75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 ht="12.75">
      <c r="A123" s="30" t="s">
        <v>236</v>
      </c>
      <c r="B123" s="23">
        <v>200</v>
      </c>
      <c r="C123" s="46"/>
      <c r="D123" s="46"/>
      <c r="E123" s="70"/>
      <c r="F123" s="46"/>
      <c r="G123" s="46"/>
      <c r="H123" s="84">
        <f t="shared" si="2"/>
        <v>0</v>
      </c>
      <c r="I123" s="46"/>
      <c r="J123" s="46"/>
      <c r="K123" s="46"/>
      <c r="L123" s="46"/>
      <c r="M123" s="46"/>
      <c r="N123" s="46"/>
      <c r="O123" s="70"/>
      <c r="P123" s="46"/>
      <c r="Q123" s="46"/>
      <c r="R123" s="79"/>
      <c r="S123" s="82"/>
      <c r="T123" s="79"/>
      <c r="U123" s="82"/>
    </row>
    <row r="124" spans="1:21" ht="12.75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 ht="12.75">
      <c r="A125" s="30" t="s">
        <v>238</v>
      </c>
      <c r="B125" s="23">
        <v>202</v>
      </c>
      <c r="C125" s="46"/>
      <c r="D125" s="46"/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 ht="12.75">
      <c r="A126" s="30" t="s">
        <v>239</v>
      </c>
      <c r="B126" s="23">
        <v>203</v>
      </c>
      <c r="C126" s="46"/>
      <c r="D126" s="46"/>
      <c r="E126" s="70"/>
      <c r="F126" s="46"/>
      <c r="G126" s="46"/>
      <c r="H126" s="84">
        <f t="shared" si="2"/>
        <v>0</v>
      </c>
      <c r="I126" s="46"/>
      <c r="J126" s="46"/>
      <c r="K126" s="46"/>
      <c r="L126" s="46"/>
      <c r="M126" s="46"/>
      <c r="N126" s="46"/>
      <c r="O126" s="70"/>
      <c r="P126" s="46"/>
      <c r="Q126" s="46"/>
      <c r="R126" s="79"/>
      <c r="S126" s="82"/>
      <c r="T126" s="79"/>
      <c r="U126" s="82"/>
    </row>
    <row r="127" spans="1:21" ht="12.75">
      <c r="A127" s="30" t="s">
        <v>240</v>
      </c>
      <c r="B127" s="23">
        <v>204</v>
      </c>
      <c r="C127" s="46"/>
      <c r="D127" s="46"/>
      <c r="E127" s="70"/>
      <c r="F127" s="46"/>
      <c r="G127" s="46"/>
      <c r="H127" s="84">
        <f t="shared" si="2"/>
        <v>0</v>
      </c>
      <c r="I127" s="46"/>
      <c r="J127" s="46"/>
      <c r="K127" s="46"/>
      <c r="L127" s="46"/>
      <c r="M127" s="46"/>
      <c r="N127" s="46"/>
      <c r="O127" s="70"/>
      <c r="P127" s="46"/>
      <c r="Q127" s="46"/>
      <c r="R127" s="79"/>
      <c r="S127" s="82"/>
      <c r="T127" s="79"/>
      <c r="U127" s="82"/>
    </row>
    <row r="128" spans="1:21" ht="12.75">
      <c r="A128" s="30" t="s">
        <v>241</v>
      </c>
      <c r="B128" s="23">
        <v>205</v>
      </c>
      <c r="C128" s="46"/>
      <c r="D128" s="46"/>
      <c r="E128" s="70"/>
      <c r="F128" s="46"/>
      <c r="G128" s="46"/>
      <c r="H128" s="84">
        <f t="shared" si="2"/>
        <v>0</v>
      </c>
      <c r="I128" s="46"/>
      <c r="J128" s="46"/>
      <c r="K128" s="46"/>
      <c r="L128" s="46"/>
      <c r="M128" s="46"/>
      <c r="N128" s="46"/>
      <c r="O128" s="70"/>
      <c r="P128" s="46"/>
      <c r="Q128" s="46"/>
      <c r="R128" s="79"/>
      <c r="S128" s="82"/>
      <c r="T128" s="79"/>
      <c r="U128" s="82"/>
    </row>
    <row r="129" spans="1:21" ht="12.75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 ht="12.75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 ht="12.75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 ht="12.75">
      <c r="A132" s="30" t="s">
        <v>244</v>
      </c>
      <c r="B132" s="23">
        <v>209</v>
      </c>
      <c r="C132" s="46">
        <v>15</v>
      </c>
      <c r="D132" s="46"/>
      <c r="E132" s="70"/>
      <c r="F132" s="46"/>
      <c r="G132" s="46"/>
      <c r="H132" s="84">
        <f t="shared" si="2"/>
        <v>0</v>
      </c>
      <c r="I132" s="46"/>
      <c r="J132" s="46"/>
      <c r="K132" s="46"/>
      <c r="L132" s="46"/>
      <c r="M132" s="46"/>
      <c r="N132" s="46"/>
      <c r="O132" s="70"/>
      <c r="P132" s="46"/>
      <c r="Q132" s="46"/>
      <c r="R132" s="79"/>
      <c r="S132" s="82"/>
      <c r="T132" s="79"/>
      <c r="U132" s="82"/>
    </row>
    <row r="133" spans="1:21" ht="12.75">
      <c r="A133" s="30" t="s">
        <v>245</v>
      </c>
      <c r="B133" s="23">
        <v>210</v>
      </c>
      <c r="C133" s="46"/>
      <c r="D133" s="46"/>
      <c r="E133" s="70"/>
      <c r="F133" s="46"/>
      <c r="G133" s="46"/>
      <c r="H133" s="84">
        <f t="shared" si="2"/>
        <v>0</v>
      </c>
      <c r="I133" s="46"/>
      <c r="J133" s="46"/>
      <c r="K133" s="46"/>
      <c r="L133" s="46"/>
      <c r="M133" s="46"/>
      <c r="N133" s="46"/>
      <c r="O133" s="70"/>
      <c r="P133" s="46"/>
      <c r="Q133" s="46"/>
      <c r="R133" s="79"/>
      <c r="S133" s="82"/>
      <c r="T133" s="79"/>
      <c r="U133" s="82"/>
    </row>
    <row r="134" spans="1:21" ht="12.75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 ht="12.75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 ht="12.75">
      <c r="A136" s="30" t="s">
        <v>248</v>
      </c>
      <c r="B136" s="23">
        <v>213</v>
      </c>
      <c r="C136" s="46"/>
      <c r="D136" s="46"/>
      <c r="E136" s="70"/>
      <c r="F136" s="46"/>
      <c r="G136" s="46"/>
      <c r="H136" s="84">
        <f t="shared" si="2"/>
        <v>0</v>
      </c>
      <c r="I136" s="46"/>
      <c r="J136" s="46"/>
      <c r="K136" s="46"/>
      <c r="L136" s="46"/>
      <c r="M136" s="46"/>
      <c r="N136" s="46"/>
      <c r="O136" s="70"/>
      <c r="P136" s="46"/>
      <c r="Q136" s="46"/>
      <c r="R136" s="79"/>
      <c r="S136" s="82"/>
      <c r="T136" s="79"/>
      <c r="U136" s="82"/>
    </row>
    <row r="137" spans="1:21" ht="12.75">
      <c r="A137" s="33" t="s">
        <v>249</v>
      </c>
      <c r="B137" s="23">
        <v>214</v>
      </c>
      <c r="C137" s="46"/>
      <c r="D137" s="46"/>
      <c r="E137" s="70"/>
      <c r="F137" s="46"/>
      <c r="G137" s="46"/>
      <c r="H137" s="84">
        <f aca="true" t="shared" si="3" ref="H137:H143">SUM(I137+J137+K137)</f>
        <v>0</v>
      </c>
      <c r="I137" s="46"/>
      <c r="J137" s="46"/>
      <c r="K137" s="46"/>
      <c r="L137" s="46"/>
      <c r="M137" s="46"/>
      <c r="N137" s="46"/>
      <c r="O137" s="70"/>
      <c r="P137" s="46"/>
      <c r="Q137" s="46"/>
      <c r="R137" s="79"/>
      <c r="S137" s="82"/>
      <c r="T137" s="79"/>
      <c r="U137" s="82"/>
    </row>
    <row r="138" spans="1:21" ht="12.75">
      <c r="A138" s="30" t="s">
        <v>250</v>
      </c>
      <c r="B138" s="23">
        <v>215</v>
      </c>
      <c r="C138" s="46">
        <v>23</v>
      </c>
      <c r="D138" s="46">
        <v>6</v>
      </c>
      <c r="E138" s="70"/>
      <c r="F138" s="46"/>
      <c r="G138" s="46"/>
      <c r="H138" s="84">
        <f t="shared" si="3"/>
        <v>0</v>
      </c>
      <c r="I138" s="46"/>
      <c r="J138" s="46"/>
      <c r="K138" s="46"/>
      <c r="L138" s="46"/>
      <c r="M138" s="46"/>
      <c r="N138" s="46"/>
      <c r="O138" s="70"/>
      <c r="P138" s="46"/>
      <c r="Q138" s="46"/>
      <c r="R138" s="79"/>
      <c r="S138" s="82"/>
      <c r="T138" s="79"/>
      <c r="U138" s="82"/>
    </row>
    <row r="139" spans="1:21" ht="12.75">
      <c r="A139" s="30" t="s">
        <v>251</v>
      </c>
      <c r="B139" s="23">
        <v>216</v>
      </c>
      <c r="C139" s="46"/>
      <c r="D139" s="46"/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 ht="12.75">
      <c r="A140" s="30" t="s">
        <v>252</v>
      </c>
      <c r="B140" s="23">
        <v>217</v>
      </c>
      <c r="C140" s="46"/>
      <c r="D140" s="46"/>
      <c r="E140" s="70"/>
      <c r="F140" s="46"/>
      <c r="G140" s="46"/>
      <c r="H140" s="84">
        <f t="shared" si="3"/>
        <v>0</v>
      </c>
      <c r="I140" s="46"/>
      <c r="J140" s="46"/>
      <c r="K140" s="46"/>
      <c r="L140" s="46"/>
      <c r="M140" s="46"/>
      <c r="N140" s="46"/>
      <c r="O140" s="70"/>
      <c r="P140" s="46"/>
      <c r="Q140" s="46"/>
      <c r="R140" s="79"/>
      <c r="S140" s="82"/>
      <c r="T140" s="79"/>
      <c r="U140" s="82"/>
    </row>
    <row r="141" spans="1:21" ht="25.5">
      <c r="A141" s="30" t="s">
        <v>404</v>
      </c>
      <c r="B141" s="23">
        <v>218</v>
      </c>
      <c r="C141" s="85">
        <f>SUM(C142:C143)</f>
        <v>0</v>
      </c>
      <c r="D141" s="85">
        <f aca="true" t="shared" si="4" ref="D141:Q141">SUM(D142:D143)</f>
        <v>0</v>
      </c>
      <c r="E141" s="85">
        <f t="shared" si="4"/>
        <v>0</v>
      </c>
      <c r="F141" s="85">
        <f t="shared" si="4"/>
        <v>0</v>
      </c>
      <c r="G141" s="85">
        <f t="shared" si="4"/>
        <v>0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5.5">
      <c r="A142" s="62" t="s">
        <v>253</v>
      </c>
      <c r="B142" s="23">
        <v>219</v>
      </c>
      <c r="C142" s="46"/>
      <c r="D142" s="46"/>
      <c r="E142" s="70"/>
      <c r="F142" s="46"/>
      <c r="G142" s="46"/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 ht="12.75">
      <c r="A143" s="62" t="s">
        <v>254</v>
      </c>
      <c r="B143" s="23">
        <v>220</v>
      </c>
      <c r="C143" s="46"/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aca="true" t="shared" si="5" ref="D144:Q144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aca="true" t="shared" si="6" ref="H145:H152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 ht="12.75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 ht="12.75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 ht="12.75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 ht="12.75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 ht="12.75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 ht="12.75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 ht="12.75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0</v>
      </c>
      <c r="D153" s="86">
        <f>SUM(D154:D163)</f>
        <v>0</v>
      </c>
      <c r="E153" s="86">
        <f>SUM(E154:E163)</f>
        <v>0</v>
      </c>
      <c r="F153" s="86">
        <f aca="true" t="shared" si="7" ref="F153:Q153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8.25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aca="true" t="shared" si="8" ref="H154:H163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 ht="12.75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 ht="12.75">
      <c r="A156" s="30" t="s">
        <v>384</v>
      </c>
      <c r="B156" s="23">
        <v>233</v>
      </c>
      <c r="C156" s="46"/>
      <c r="D156" s="46"/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 ht="12.75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 ht="12.75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 ht="12.75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 ht="12.75">
      <c r="A160" s="30" t="s">
        <v>388</v>
      </c>
      <c r="B160" s="23">
        <v>237</v>
      </c>
      <c r="C160" s="46"/>
      <c r="D160" s="46"/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 ht="12.75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 ht="12.75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 ht="12.75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25.5">
      <c r="A164" s="30" t="s">
        <v>407</v>
      </c>
      <c r="B164" s="23">
        <v>241</v>
      </c>
      <c r="C164" s="86">
        <f>SUM(C165:C170)</f>
        <v>20</v>
      </c>
      <c r="D164" s="86">
        <f>SUM(D165:D170)</f>
        <v>10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1</v>
      </c>
      <c r="P164" s="86">
        <f>SUM(P165:P170)</f>
        <v>1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>
        <v>20</v>
      </c>
      <c r="D165" s="46">
        <v>10</v>
      </c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>
        <v>1</v>
      </c>
      <c r="P165" s="46">
        <v>1</v>
      </c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/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 ht="12.75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 ht="12.75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 ht="12.75">
      <c r="A171" s="30" t="s">
        <v>398</v>
      </c>
      <c r="B171" s="23">
        <v>248</v>
      </c>
      <c r="C171" s="46"/>
      <c r="D171" s="46"/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/>
      <c r="P171" s="46"/>
      <c r="Q171" s="46"/>
      <c r="R171" s="79"/>
      <c r="S171" s="82"/>
      <c r="T171" s="79"/>
      <c r="U171" s="82"/>
    </row>
    <row r="172" ht="12.75">
      <c r="B172" s="59"/>
    </row>
  </sheetData>
  <sheetProtection password="D941" sheet="1"/>
  <mergeCells count="21">
    <mergeCell ref="D4:D6"/>
    <mergeCell ref="M4:N5"/>
    <mergeCell ref="E5:E6"/>
    <mergeCell ref="F5:G5"/>
    <mergeCell ref="E4:G4"/>
    <mergeCell ref="P4:Q5"/>
    <mergeCell ref="H4:K4"/>
    <mergeCell ref="H5:H6"/>
    <mergeCell ref="I5:K5"/>
    <mergeCell ref="L4:L6"/>
    <mergeCell ref="L3:N3"/>
    <mergeCell ref="R3:R6"/>
    <mergeCell ref="S3:S6"/>
    <mergeCell ref="A1:Q1"/>
    <mergeCell ref="A2:Q2"/>
    <mergeCell ref="A3:A6"/>
    <mergeCell ref="B3:B6"/>
    <mergeCell ref="C3:K3"/>
    <mergeCell ref="C4:C6"/>
    <mergeCell ref="O3:Q3"/>
    <mergeCell ref="O4:O6"/>
  </mergeCells>
  <conditionalFormatting sqref="C8:D171">
    <cfRule type="expression" priority="19" dxfId="5" stopIfTrue="1">
      <formula>$D$8&gt;$C$8</formula>
    </cfRule>
  </conditionalFormatting>
  <conditionalFormatting sqref="L8:N171">
    <cfRule type="expression" priority="15" dxfId="18" stopIfTrue="1">
      <formula>$L$8&lt;SUM($M$8:$N$8)</formula>
    </cfRule>
  </conditionalFormatting>
  <conditionalFormatting sqref="O8:Q171">
    <cfRule type="expression" priority="16" dxfId="0" stopIfTrue="1">
      <formula>$O$8&lt;SUM($P$8:$Q$8)</formula>
    </cfRule>
  </conditionalFormatting>
  <conditionalFormatting sqref="E8:G171 H8 H141 H144 H153">
    <cfRule type="expression" priority="14" dxfId="0" stopIfTrue="1">
      <formula>$E$8&lt;SUM($F$8:$G$8)</formula>
    </cfRule>
  </conditionalFormatting>
  <conditionalFormatting sqref="C8:C171 E8:E171">
    <cfRule type="expression" priority="20" dxfId="15" stopIfTrue="1">
      <formula>$E$8&gt;$C$8</formula>
    </cfRule>
  </conditionalFormatting>
  <conditionalFormatting sqref="C8:C171 H9:H171">
    <cfRule type="expression" priority="24" dxfId="14" stopIfTrue="1">
      <formula>$H$8&gt;$C$8</formula>
    </cfRule>
  </conditionalFormatting>
  <conditionalFormatting sqref="H9:K171 I8:K8">
    <cfRule type="expression" priority="18" dxfId="0" stopIfTrue="1">
      <formula>$H$8&lt;&gt;SUM($I$8:$K$8)</formula>
    </cfRule>
  </conditionalFormatting>
  <conditionalFormatting sqref="C141:Q143">
    <cfRule type="expression" priority="13" dxfId="5" stopIfTrue="1">
      <formula>$C$141&lt;&gt;SUM($C$142:$C$143)</formula>
    </cfRule>
  </conditionalFormatting>
  <conditionalFormatting sqref="C144:Q152">
    <cfRule type="expression" priority="12" dxfId="5" stopIfTrue="1">
      <formula>$C$144&lt;&gt;SUM($C$145:$C$152)</formula>
    </cfRule>
  </conditionalFormatting>
  <conditionalFormatting sqref="C153:Q163">
    <cfRule type="expression" priority="11" dxfId="5" stopIfTrue="1">
      <formula>$C$153&lt;&gt;SUM($C$154:$C$163)</formula>
    </cfRule>
  </conditionalFormatting>
  <conditionalFormatting sqref="C164:Q170">
    <cfRule type="expression" priority="10" dxfId="5" stopIfTrue="1">
      <formula>$C$164&lt;&gt;SUM($C$165:$C$170)</formula>
    </cfRule>
  </conditionalFormatting>
  <conditionalFormatting sqref="H141:K143">
    <cfRule type="expression" priority="7" dxfId="5" stopIfTrue="1">
      <formula>$H$141&lt;&gt;SUM($I$141:$K$141)</formula>
    </cfRule>
  </conditionalFormatting>
  <conditionalFormatting sqref="H144:K152">
    <cfRule type="expression" priority="6" dxfId="5" stopIfTrue="1">
      <formula>$H$144&lt;&gt;SUM($I$144:$K$144)</formula>
    </cfRule>
  </conditionalFormatting>
  <conditionalFormatting sqref="H153:K163">
    <cfRule type="expression" priority="5" dxfId="5" stopIfTrue="1">
      <formula>$H$153&lt;&gt;SUM($I$153:$K$153)</formula>
    </cfRule>
  </conditionalFormatting>
  <conditionalFormatting sqref="H171:K171">
    <cfRule type="expression" priority="4" dxfId="5" stopIfTrue="1">
      <formula>$H$171&lt;&gt;SUM($I$171:$K$171)</formula>
    </cfRule>
  </conditionalFormatting>
  <conditionalFormatting sqref="C8:C171 R8">
    <cfRule type="expression" priority="2" dxfId="0" stopIfTrue="1">
      <formula>$C$8&gt;$R$8</formula>
    </cfRule>
  </conditionalFormatting>
  <conditionalFormatting sqref="D8:D171 S8">
    <cfRule type="expression" priority="1" dxfId="0" stopIfTrue="1">
      <formula>$D$8&gt;$S$8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G10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574218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69" t="s">
        <v>299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260</v>
      </c>
      <c r="B2" s="170"/>
      <c r="C2" s="170"/>
      <c r="D2" s="170"/>
      <c r="E2" s="170"/>
      <c r="F2" s="170"/>
      <c r="G2" s="170"/>
      <c r="H2" s="170"/>
      <c r="I2" s="170"/>
    </row>
    <row r="3" spans="1:9" ht="36" customHeight="1">
      <c r="A3" s="132" t="s">
        <v>261</v>
      </c>
      <c r="B3" s="132" t="s">
        <v>262</v>
      </c>
      <c r="C3" s="132" t="s">
        <v>296</v>
      </c>
      <c r="D3" s="132" t="s">
        <v>297</v>
      </c>
      <c r="E3" s="132" t="s">
        <v>263</v>
      </c>
      <c r="F3" s="132" t="s">
        <v>298</v>
      </c>
      <c r="G3" s="132"/>
      <c r="H3" s="132"/>
      <c r="I3" s="132"/>
    </row>
    <row r="4" spans="1:9" ht="12.75" customHeight="1">
      <c r="A4" s="132"/>
      <c r="B4" s="132"/>
      <c r="C4" s="132"/>
      <c r="D4" s="132"/>
      <c r="E4" s="132"/>
      <c r="F4" s="132" t="s">
        <v>16</v>
      </c>
      <c r="G4" s="132" t="s">
        <v>109</v>
      </c>
      <c r="H4" s="132"/>
      <c r="I4" s="132"/>
    </row>
    <row r="5" spans="1:9" ht="52.5" customHeight="1">
      <c r="A5" s="132"/>
      <c r="B5" s="132"/>
      <c r="C5" s="132"/>
      <c r="D5" s="132"/>
      <c r="E5" s="132"/>
      <c r="F5" s="132"/>
      <c r="G5" s="132" t="s">
        <v>264</v>
      </c>
      <c r="H5" s="132" t="s">
        <v>265</v>
      </c>
      <c r="I5" s="132"/>
    </row>
    <row r="6" spans="1:9" ht="51">
      <c r="A6" s="132"/>
      <c r="B6" s="132"/>
      <c r="C6" s="132"/>
      <c r="D6" s="132"/>
      <c r="E6" s="132"/>
      <c r="F6" s="132"/>
      <c r="G6" s="132"/>
      <c r="H6" s="22" t="s">
        <v>266</v>
      </c>
      <c r="I6" s="22" t="s">
        <v>267</v>
      </c>
    </row>
    <row r="7" spans="1:9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51">
      <c r="A9" s="35" t="s">
        <v>331</v>
      </c>
      <c r="B9" s="36">
        <v>250</v>
      </c>
      <c r="C9" s="25"/>
      <c r="D9" s="25"/>
      <c r="E9" s="25"/>
      <c r="F9" s="87">
        <f aca="true" t="shared" si="0" ref="F9:F25">SUM(G9:I9)</f>
        <v>0</v>
      </c>
      <c r="G9" s="25"/>
      <c r="H9" s="25"/>
      <c r="I9" s="25"/>
    </row>
    <row r="10" spans="1:9" ht="38.2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5.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8.25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38.25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51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8.25">
      <c r="A15" s="37" t="s">
        <v>337</v>
      </c>
      <c r="B15" s="36">
        <v>256</v>
      </c>
      <c r="C15" s="25"/>
      <c r="D15" s="25"/>
      <c r="E15" s="25"/>
      <c r="F15" s="87">
        <f t="shared" si="0"/>
        <v>0</v>
      </c>
      <c r="G15" s="25"/>
      <c r="H15" s="25"/>
      <c r="I15" s="25"/>
    </row>
    <row r="16" spans="1:9" ht="38.25">
      <c r="A16" s="37" t="s">
        <v>338</v>
      </c>
      <c r="B16" s="36">
        <v>257</v>
      </c>
      <c r="C16" s="25"/>
      <c r="D16" s="25"/>
      <c r="E16" s="25"/>
      <c r="F16" s="87">
        <f t="shared" si="0"/>
        <v>0</v>
      </c>
      <c r="G16" s="25"/>
      <c r="H16" s="25"/>
      <c r="I16" s="25"/>
    </row>
    <row r="17" spans="1:9" ht="51">
      <c r="A17" s="37" t="s">
        <v>339</v>
      </c>
      <c r="B17" s="36">
        <v>258</v>
      </c>
      <c r="C17" s="25"/>
      <c r="D17" s="25"/>
      <c r="E17" s="25"/>
      <c r="F17" s="87">
        <f t="shared" si="0"/>
        <v>0</v>
      </c>
      <c r="G17" s="25"/>
      <c r="H17" s="25"/>
      <c r="I17" s="25"/>
    </row>
    <row r="18" spans="1:9" ht="25.5">
      <c r="A18" s="37" t="s">
        <v>340</v>
      </c>
      <c r="B18" s="36">
        <v>259</v>
      </c>
      <c r="C18" s="25"/>
      <c r="D18" s="25"/>
      <c r="E18" s="25"/>
      <c r="F18" s="87">
        <f t="shared" si="0"/>
        <v>0</v>
      </c>
      <c r="G18" s="25"/>
      <c r="H18" s="25"/>
      <c r="I18" s="25"/>
    </row>
    <row r="19" spans="1:9" ht="25.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4.75">
      <c r="A20" s="37" t="s">
        <v>342</v>
      </c>
      <c r="B20" s="36">
        <v>261</v>
      </c>
      <c r="C20" s="25"/>
      <c r="D20" s="25"/>
      <c r="E20" s="25"/>
      <c r="F20" s="87">
        <f t="shared" si="0"/>
        <v>0</v>
      </c>
      <c r="G20" s="25"/>
      <c r="H20" s="25"/>
      <c r="I20" s="25"/>
    </row>
    <row r="21" spans="1:9" ht="38.25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8.25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3.75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63.75">
      <c r="A24" s="37" t="s">
        <v>346</v>
      </c>
      <c r="B24" s="36">
        <v>265</v>
      </c>
      <c r="C24" s="25"/>
      <c r="D24" s="25"/>
      <c r="E24" s="25"/>
      <c r="F24" s="87">
        <f t="shared" si="0"/>
        <v>0</v>
      </c>
      <c r="G24" s="25"/>
      <c r="H24" s="25"/>
      <c r="I24" s="25"/>
    </row>
    <row r="25" spans="1:9" ht="51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 ht="12.75">
      <c r="A26" s="37" t="s">
        <v>408</v>
      </c>
      <c r="B26" s="36">
        <v>267</v>
      </c>
      <c r="C26" s="85">
        <f>SUM(C8:C25)</f>
        <v>0</v>
      </c>
      <c r="D26" s="85">
        <f aca="true" t="shared" si="1" ref="D26:I26">SUM(D8:D25)</f>
        <v>0</v>
      </c>
      <c r="E26" s="85">
        <f t="shared" si="1"/>
        <v>0</v>
      </c>
      <c r="F26" s="87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</row>
  </sheetData>
  <sheetProtection password="D941" sheet="1"/>
  <mergeCells count="12">
    <mergeCell ref="E3:E6"/>
    <mergeCell ref="F3:I3"/>
    <mergeCell ref="F4:F6"/>
    <mergeCell ref="G4:I4"/>
    <mergeCell ref="G5:G6"/>
    <mergeCell ref="H5:I5"/>
    <mergeCell ref="A1:I1"/>
    <mergeCell ref="A2:I2"/>
    <mergeCell ref="A3:A6"/>
    <mergeCell ref="B3:B6"/>
    <mergeCell ref="C3:C6"/>
    <mergeCell ref="D3:D6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tabSelected="1" zoomScalePageLayoutView="0" workbookViewId="0" topLeftCell="A1">
      <selection activeCell="H24" sqref="H24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30" t="s">
        <v>268</v>
      </c>
      <c r="B1" s="130"/>
      <c r="C1" s="130"/>
    </row>
    <row r="2" spans="1:3" ht="12.75">
      <c r="A2" s="131" t="s">
        <v>13</v>
      </c>
      <c r="B2" s="131"/>
      <c r="C2" s="131"/>
    </row>
    <row r="3" spans="1:3" ht="12.75">
      <c r="A3" s="26" t="s">
        <v>269</v>
      </c>
      <c r="B3" s="26" t="s">
        <v>262</v>
      </c>
      <c r="C3" s="26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2" t="s">
        <v>409</v>
      </c>
      <c r="B5" s="23">
        <v>268</v>
      </c>
      <c r="C5" s="84">
        <f>SUM(C6:C8)</f>
        <v>0</v>
      </c>
    </row>
    <row r="6" spans="1:3" ht="25.5">
      <c r="A6" s="30" t="s">
        <v>309</v>
      </c>
      <c r="B6" s="23">
        <v>269</v>
      </c>
      <c r="C6" s="46"/>
    </row>
    <row r="7" spans="1:3" ht="12.75">
      <c r="A7" s="48" t="s">
        <v>308</v>
      </c>
      <c r="B7" s="23">
        <v>270</v>
      </c>
      <c r="C7" s="46"/>
    </row>
    <row r="8" spans="1:3" ht="12.75">
      <c r="A8" s="48" t="s">
        <v>307</v>
      </c>
      <c r="B8" s="23">
        <v>271</v>
      </c>
      <c r="C8" s="46"/>
    </row>
    <row r="9" spans="1:3" ht="12.75">
      <c r="A9" s="32" t="s">
        <v>410</v>
      </c>
      <c r="B9" s="23">
        <v>272</v>
      </c>
      <c r="C9" s="49"/>
    </row>
    <row r="10" spans="1:3" ht="25.5">
      <c r="A10" s="30" t="s">
        <v>310</v>
      </c>
      <c r="B10" s="23">
        <v>273</v>
      </c>
      <c r="C10" s="46"/>
    </row>
    <row r="11" spans="1:3" ht="12.75">
      <c r="A11" s="30" t="s">
        <v>270</v>
      </c>
      <c r="B11" s="23">
        <v>274</v>
      </c>
      <c r="C11" s="46"/>
    </row>
    <row r="12" spans="1:3" ht="12.75">
      <c r="A12" s="32" t="s">
        <v>311</v>
      </c>
      <c r="B12" s="23">
        <v>275</v>
      </c>
      <c r="C12" s="46"/>
    </row>
    <row r="13" spans="1:3" ht="25.5">
      <c r="A13" s="32" t="s">
        <v>312</v>
      </c>
      <c r="B13" s="23">
        <v>276</v>
      </c>
      <c r="C13" s="46"/>
    </row>
    <row r="14" spans="1:3" ht="12.75">
      <c r="A14" s="32" t="s">
        <v>271</v>
      </c>
      <c r="B14" s="23">
        <v>277</v>
      </c>
      <c r="C14" s="46"/>
    </row>
    <row r="15" spans="1:3" ht="25.5">
      <c r="A15" s="32" t="s">
        <v>313</v>
      </c>
      <c r="B15" s="23">
        <v>278</v>
      </c>
      <c r="C15" s="46"/>
    </row>
    <row r="17" ht="12.75" customHeight="1">
      <c r="A17" s="171" t="s">
        <v>348</v>
      </c>
    </row>
    <row r="18" ht="12.75">
      <c r="A18" s="171"/>
    </row>
    <row r="19" ht="12.75">
      <c r="A19" s="171"/>
    </row>
    <row r="20" ht="12.75">
      <c r="A20" s="171"/>
    </row>
    <row r="21" ht="12.75">
      <c r="A21" s="171"/>
    </row>
    <row r="22" spans="1:4" ht="12.75">
      <c r="A22" s="171"/>
      <c r="B22" s="43" t="s">
        <v>418</v>
      </c>
      <c r="C22" s="43" t="s">
        <v>419</v>
      </c>
      <c r="D22" s="43"/>
    </row>
    <row r="23" spans="2:4" ht="12.75">
      <c r="B23" s="31" t="s">
        <v>272</v>
      </c>
      <c r="C23" s="31" t="s">
        <v>273</v>
      </c>
      <c r="D23" s="38" t="s">
        <v>274</v>
      </c>
    </row>
    <row r="24" spans="2:4" ht="12.75">
      <c r="B24" s="38"/>
      <c r="C24" s="38"/>
      <c r="D24" s="38"/>
    </row>
    <row r="25" spans="2:4" ht="12.75">
      <c r="B25" s="43" t="s">
        <v>420</v>
      </c>
      <c r="C25" s="43" t="s">
        <v>421</v>
      </c>
      <c r="D25" s="65">
        <v>44183</v>
      </c>
    </row>
    <row r="26" spans="2:4" ht="25.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priority="2" dxfId="1" stopIfTrue="1">
      <formula>$C$9&lt;SUM($C$10:$C$11)</formula>
    </cfRule>
  </conditionalFormatting>
  <conditionalFormatting sqref="C5:C8">
    <cfRule type="expression" priority="1" dxfId="0" stopIfTrue="1">
      <formula>$C$5&lt;&gt;SUM($C$6:$C$8)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Александр Шевнин</cp:lastModifiedBy>
  <cp:lastPrinted>2020-11-17T15:27:04Z</cp:lastPrinted>
  <dcterms:created xsi:type="dcterms:W3CDTF">2017-09-28T11:17:06Z</dcterms:created>
  <dcterms:modified xsi:type="dcterms:W3CDTF">2021-01-11T04:33:14Z</dcterms:modified>
  <cp:category/>
  <cp:version/>
  <cp:contentType/>
  <cp:contentStatus/>
  <cp:revision>27</cp:revision>
</cp:coreProperties>
</file>